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ФЭУ\Отчетность в рамках законодательства\Раскрытие информации ГРО\2023\Раскрытие информации ГРО\На сайт (ФХД)\"/>
    </mc:Choice>
  </mc:AlternateContent>
  <xr:revisionPtr revIDLastSave="0" documentId="13_ncr:1_{8B57DE0B-1B8D-4B76-80BC-CFA69285E602}" xr6:coauthVersionLast="36" xr6:coauthVersionMax="36" xr10:uidLastSave="{00000000-0000-0000-0000-000000000000}"/>
  <bookViews>
    <workbookView xWindow="-15" yWindow="45" windowWidth="13425" windowHeight="12780" tabRatio="1000" xr2:uid="{00000000-000D-0000-FFFF-FFFF00000000}"/>
  </bookViews>
  <sheets>
    <sheet name="стр.1_2" sheetId="12" r:id="rId1"/>
    <sheet name="БДР 9 мес. 2019" sheetId="1" state="hidden" r:id="rId2"/>
    <sheet name="cч. 23 1 кв" sheetId="2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Num2">#REF!</definedName>
    <definedName name="_Num2">#REF!</definedName>
    <definedName name="AAAA">#REF!</definedName>
    <definedName name="anscount" hidden="1">1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EXPENSES">#REF!,#REF!,#REF!,P1_EXPENSES</definedName>
    <definedName name="EXPENSES2">#REF!,P1_EXPENSES2</definedName>
    <definedName name="fact_p_1_4">#REF!</definedName>
    <definedName name="god">[2]Заголовок!$C$8</definedName>
    <definedName name="ITEM">#REF!</definedName>
    <definedName name="LOAD_BTN">#REF!</definedName>
    <definedName name="LOAD1">#REF!</definedName>
    <definedName name="LOAD10">#REF!</definedName>
    <definedName name="LOAD2">#REF!</definedName>
    <definedName name="LOAD3">#REF!</definedName>
    <definedName name="LOAD4">#REF!</definedName>
    <definedName name="LOAD5">#REF!</definedName>
    <definedName name="LOAD6">#REF!</definedName>
    <definedName name="LOAD7">#REF!</definedName>
    <definedName name="LOAD8">#REF!</definedName>
    <definedName name="LOAD9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">[2]Заголовок!$C$11</definedName>
    <definedName name="ORG_ALL">#REF!</definedName>
    <definedName name="ORG_CODES">#REF!</definedName>
    <definedName name="ORG_NAMES">#REF!</definedName>
    <definedName name="ORGS">#REF!</definedName>
    <definedName name="OTHER">#REF!,#REF!,#REF!,#REF!</definedName>
    <definedName name="OTHER2">#REF!,#REF!,#REF!,#REF!,#REF!,#REF!,#REF!,#REF!</definedName>
    <definedName name="P1_ESO_PROT" hidden="1">#REF!,#REF!,#REF!,#REF!,#REF!,#REF!,#REF!,#REF!</definedName>
    <definedName name="P1_EXPENSES" hidden="1">#REF!,#REF!,#REF!,#REF!,#REF!,#REF!,#REF!,#REF!,#REF!</definedName>
    <definedName name="P1_EXPENSES2" hidden="1">#REF!,#REF!,#REF!,#REF!,#REF!,#REF!,#REF!,#REF!,#REF!,#REF!,#REF!</definedName>
    <definedName name="P1_RANGE4" hidden="1">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OTAL">#REF!,#REF!,#REF!,#REF!,#REF!,#REF!,#REF!</definedName>
    <definedName name="P1_TOTAL1" hidden="1">#REF!,#REF!,#REF!,#REF!,#REF!,#REF!,#REF!</definedName>
    <definedName name="P2_RANGE4" hidden="1">#REF!,#REF!,#REF!,#REF!,#REF!,#REF!,#REF!</definedName>
    <definedName name="P2_TOTAL">#REF!,#REF!,#REF!,#REF!,#REF!,#REF!,#REF!</definedName>
    <definedName name="P2_TOTAL1" hidden="1">#REF!,#REF!,#REF!,#REF!,#REF!,#REF!,#REF!</definedName>
    <definedName name="P3_TOTAL">#REF!,#REF!,#REF!,#REF!,#REF!,#REF!,#REF!</definedName>
    <definedName name="P3_TOTAL1" hidden="1">#REF!,#REF!,#REF!,#REF!,#REF!,#REF!,#REF!</definedName>
    <definedName name="P4_TOTAL">#REF!,#REF!,#REF!,#REF!,#REF!,#REF!</definedName>
    <definedName name="P4_TOTAL1" hidden="1">#REF!,#REF!,#REF!,#REF!,#REF!,#REF!</definedName>
    <definedName name="P5_TOTAL">#REF!,#REF!,#REF!,#REF!,#REF!,#REF!,#REF!</definedName>
    <definedName name="P5_TOTAL1" hidden="1">#REF!,#REF!,#REF!,#REF!,#REF!,#REF!,#REF!</definedName>
    <definedName name="P6_T2.1?Protection">P1_T2.1?Protection</definedName>
    <definedName name="P6_TOTAL1" hidden="1">#REF!,#REF!,#REF!,#REF!,#REF!,#REF!,#REF!</definedName>
    <definedName name="PROFITS">#REF!,#REF!,#REF!,#REF!</definedName>
    <definedName name="PROFITS2">#REF!,#REF!</definedName>
    <definedName name="RANGE1">#REF!,#REF!</definedName>
    <definedName name="RANGE2">#REF!,#REF!</definedName>
    <definedName name="RANGE3">#REF!,#REF!</definedName>
    <definedName name="RANGE4">#REF!,#REF!,P1_RANGE4,P2_RANGE4</definedName>
    <definedName name="RANGE5">#REF!,#REF!,#REF!,#REF!</definedName>
    <definedName name="RANGE6">#REF!,#REF!</definedName>
    <definedName name="RANGE7">#REF!</definedName>
    <definedName name="RANGE8">#REF!,#REF!,#REF!,#REF!</definedName>
    <definedName name="RANGE9">#REF!</definedName>
    <definedName name="REG_ET">#REF!</definedName>
    <definedName name="REG_PROT">#REF!,#REF!,#REF!,#REF!,#REF!,#REF!,#REF!</definedName>
    <definedName name="REGcom">#REF!</definedName>
    <definedName name="regions">#REF!</definedName>
    <definedName name="REGUL">#REF!</definedName>
    <definedName name="SAPBEXrevision" hidden="1">1</definedName>
    <definedName name="SAPBEXsysID" hidden="1">"BW2"</definedName>
    <definedName name="SAPBEXwbID" hidden="1">"479GSPMTNK9HM4ZSIVE5K2SH6"</definedName>
    <definedName name="SAVE_BTN">#REF!</definedName>
    <definedName name="SBT_ET">#REF!</definedName>
    <definedName name="SBT_PROT">#REF!,#REF!,#REF!,#REF!,P1_SBT_PROT</definedName>
    <definedName name="SBTcom">#REF!</definedName>
    <definedName name="scope">#REF!</definedName>
    <definedName name="SCOPE_ESOLD">#REF!</definedName>
    <definedName name="SCOPE_ETALON">#REF!</definedName>
    <definedName name="SCOPE_FLOAD">#REF!,P1_SCOPE_FLOAD</definedName>
    <definedName name="SCOPE_FRML">#REF!,#REF!,P1_SCOPE_FRML</definedName>
    <definedName name="SCOPE_LD2">[3]Анализ!$E$75:$M$78,[3]Анализ!$E$80:$M$83,[3]Анализ!$E$10:$M$73</definedName>
    <definedName name="SCOPE_REGLD">#REF!</definedName>
    <definedName name="SCOPE_SBTLD">#REF!</definedName>
    <definedName name="SCOPE_SETLD">#REF!</definedName>
    <definedName name="SCOPE2004">#REF!</definedName>
    <definedName name="SCOPE2005">#REF!</definedName>
    <definedName name="SCOPE2006">#REF!</definedName>
    <definedName name="SCOPE2007">#REF!</definedName>
    <definedName name="SCOPE2008">#REF!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PROT">#REF!,#REF!</definedName>
    <definedName name="T10?Data">P1_T10?Data</definedName>
    <definedName name="T2.1?Protection">P6_T2.1?Protection</definedName>
    <definedName name="T2?Data">'[4]2'!$C$54:$G$56,'[4]2'!$C$6:$G$52</definedName>
    <definedName name="T2?Protection">P1_T2?Protection,P2_T2?Protection</definedName>
    <definedName name="T2_DiapProt">P1_T2_DiapProt,P2_T2_DiapProt</definedName>
    <definedName name="T2_Protect">'[4]2'!$C$15:$G$16,'[4]2'!$C$18:$G$22,'[4]2'!$C$25:$G$28,'[4]2'!$C$30:$G$32,'[4]2'!$C$34:$G$40,'[4]2'!$C$42:$G$48,'[4]2'!$C$54:$G$56,'[4]2'!$C$9:$G$13</definedName>
    <definedName name="T25?Data">P1_T25?Data,P2_T25?Data</definedName>
    <definedName name="T4?axis?R?ВРАС">'[4]3'!$C$10:$G$11,'[4]3'!$C$29:$G$30,'[4]3'!$C$37:$G$38,'[4]3'!$C$21:$G$22</definedName>
    <definedName name="T4?axis?R?ВРАС?">'[4]3'!$B$10:$B$11,'[4]3'!$B$29:$B$30,'[4]3'!$B$37:$B$38,'[4]3'!$B$21:$B$22</definedName>
    <definedName name="T4?Data">'[4]3'!$C$14:$G$19,'[4]3'!$C$21:$G$22,'[4]3'!$C$25:$G$27,'[4]3'!$C$29:$G$30,'[4]3'!$C$33:$G$35,'[4]3'!$C$37:$G$38,'[4]3'!$C$6:$G$8,'[4]3'!$C$10:$G$11</definedName>
    <definedName name="T4_Protect">'[4]3'!$B$10:$G$11,'[4]3'!$C$15:$G$18,'[4]3'!$B$21:$G$22,'[4]3'!$C$26:$G$26,'[4]3'!$B$29:$G$30,'[4]3'!$C$34:$G$34,'[4]3'!$B$37:$G$38,'[4]3'!$C$7:$G$7</definedName>
    <definedName name="T5_Protect">'[4]4'!$C$18:$G$18,'[4]4'!$C$6:$G$16</definedName>
    <definedName name="T6?Data">'[4]5'!$C$6:$C$9,'[4]5'!$D$6:$E$10,'[4]5'!$B$6:$B$10</definedName>
    <definedName name="T6?unit?ММКБ">'[4]5'!$D$6:$D$10,'[4]5'!$B$6:$B$10</definedName>
    <definedName name="T8?axis?R?ВОБР">'[4]6'!$C$11:$R$14,'[4]6'!$C$9:$R$9</definedName>
    <definedName name="T8?axis?R?ВОБР?">'[4]6'!$B$11:$B$14,'[4]6'!$B$9</definedName>
    <definedName name="T8?Data">'[4]6'!$C$11:$R$14,'[4]6'!$C$9:$R$9</definedName>
    <definedName name="TARIFF2">#REF!,#REF!</definedName>
    <definedName name="TARIFF3">#REF!</definedName>
    <definedName name="TARIFFS">#REF!,#REF!</definedName>
    <definedName name="Tbl10CheckFormat_1_z2">#REF!</definedName>
    <definedName name="Tbl3CheckFormat_1_z2">#REF!</definedName>
    <definedName name="Tbl3CheckFormat_2_z0">#REF!</definedName>
    <definedName name="TOTAL">P1_TOTAL,P2_TOTAL,P3_TOTAL,P4_TOTAL,P5_TOTAL</definedName>
    <definedName name="TOTAL1">#REF!,#REF!,P1_TOTAL1,P2_TOTAL1,P3_TOTAL1,P4_TOTAL1,P5_TOTAL1,P6_TOTAL1</definedName>
    <definedName name="UPDATE_BTN">#REF!</definedName>
    <definedName name="VDOC">#REF!</definedName>
    <definedName name="version">[2]Инструкция!$B$3</definedName>
    <definedName name="YEAR">[2]TEHSHEET!$F$2:$F$14</definedName>
    <definedName name="БС">[5]Справочники!$A$4:$A$6</definedName>
    <definedName name="ДРУГОЕ">[6]Справочники!$A$26:$A$28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ПЭ">[6]Справочники!$A$10:$A$12</definedName>
    <definedName name="РГК">[6]Справочники!$A$4:$A$4</definedName>
    <definedName name="УГОЛЬ">[6]Справочники!$A$19:$A$21</definedName>
  </definedNames>
  <calcPr calcId="191029"/>
</workbook>
</file>

<file path=xl/calcChain.xml><?xml version="1.0" encoding="utf-8"?>
<calcChain xmlns="http://schemas.openxmlformats.org/spreadsheetml/2006/main">
  <c r="CH21" i="12" l="1"/>
  <c r="CH60" i="12"/>
  <c r="CH59" i="12" s="1"/>
  <c r="CH53" i="12"/>
  <c r="DC15" i="12"/>
  <c r="AA103" i="1" l="1"/>
  <c r="CH29" i="12" l="1"/>
  <c r="CH26" i="12"/>
  <c r="CH14" i="12"/>
  <c r="CH45" i="12" l="1"/>
  <c r="CH39" i="12"/>
  <c r="CH34" i="12" s="1"/>
  <c r="CH20" i="12" l="1"/>
  <c r="CH11" i="12" s="1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Гаглоева Татьяна Александровна</author>
  </authors>
  <commentList>
    <comment ref="CH23" authorId="0" shapeId="0" xr:uid="{64379A54-9233-4495-99C3-05628C15D6C1}">
      <text>
        <r>
          <rPr>
            <b/>
            <sz val="9"/>
            <color indexed="81"/>
            <rFont val="Tahoma"/>
            <family val="2"/>
            <charset val="204"/>
          </rPr>
          <t>Гаглоева Татьяна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Аренда г/провода Газэкс</t>
        </r>
      </text>
    </comment>
    <comment ref="CH66" authorId="0" shapeId="0" xr:uid="{94AC04EE-6BF0-4D28-97D6-7F6808EA739C}">
      <text>
        <r>
          <rPr>
            <b/>
            <sz val="9"/>
            <color indexed="81"/>
            <rFont val="Tahoma"/>
            <family val="2"/>
            <charset val="204"/>
          </rPr>
          <t>Гаглоева Татьяна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Выручка, включая транп-ку собств. котельным</t>
        </r>
      </text>
    </comment>
    <comment ref="CH68" authorId="0" shapeId="0" xr:uid="{264FBDB9-0B9B-4DF8-80BB-EE18489CABED}">
      <text>
        <r>
          <rPr>
            <b/>
            <sz val="9"/>
            <color indexed="81"/>
            <rFont val="Tahoma"/>
            <family val="2"/>
            <charset val="204"/>
          </rPr>
          <t>Гаглоева Татьяна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+ 7 чел. в офисе (взяла  по 2020 году)</t>
        </r>
      </text>
    </comment>
  </commentList>
</comments>
</file>

<file path=xl/sharedStrings.xml><?xml version="1.0" encoding="utf-8"?>
<sst xmlns="http://schemas.openxmlformats.org/spreadsheetml/2006/main" count="621" uniqueCount="387">
  <si>
    <t>Исполнение бюджета доходов и расходов</t>
  </si>
  <si>
    <t>№№ статей</t>
  </si>
  <si>
    <t>Наименование статей</t>
  </si>
  <si>
    <t>Единица
измерения</t>
  </si>
  <si>
    <t>январь</t>
  </si>
  <si>
    <t>февраль</t>
  </si>
  <si>
    <t>март</t>
  </si>
  <si>
    <t>план</t>
  </si>
  <si>
    <t>факт</t>
  </si>
  <si>
    <t>1.</t>
  </si>
  <si>
    <t>Топливо</t>
  </si>
  <si>
    <t>тыс.руб.</t>
  </si>
  <si>
    <t>1.1.</t>
  </si>
  <si>
    <t>Природный газ</t>
  </si>
  <si>
    <t>1.1.1.</t>
  </si>
  <si>
    <t>количество</t>
  </si>
  <si>
    <t>тыс.м3</t>
  </si>
  <si>
    <t>1.1.2.</t>
  </si>
  <si>
    <t>цена</t>
  </si>
  <si>
    <t>руб./тыс.м3</t>
  </si>
  <si>
    <t>1.2.</t>
  </si>
  <si>
    <t>1.2.1.</t>
  </si>
  <si>
    <t>кг</t>
  </si>
  <si>
    <t>1.2.2.</t>
  </si>
  <si>
    <t>руб./кг</t>
  </si>
  <si>
    <t>1.3.</t>
  </si>
  <si>
    <t>Газ сжиженный в баллонах</t>
  </si>
  <si>
    <t>1.3.1.</t>
  </si>
  <si>
    <t>1.3.2.</t>
  </si>
  <si>
    <t>2.</t>
  </si>
  <si>
    <t>Оплата труда производственных рабочих</t>
  </si>
  <si>
    <t>в т.ч. Обязательство на отпуск</t>
  </si>
  <si>
    <t>в т.ч. Резерв на годовое вознаграждение</t>
  </si>
  <si>
    <t>2.1.</t>
  </si>
  <si>
    <t>Зарплата: персонал - штатные</t>
  </si>
  <si>
    <t>2.2.</t>
  </si>
  <si>
    <t>Премии и вознагр., носящие систематич. хар-р</t>
  </si>
  <si>
    <t>3.</t>
  </si>
  <si>
    <t>Взносы ФОМС, ПФР, ФСС НС и ПЗ, ФСС с зарплаты</t>
  </si>
  <si>
    <t>в т.ч. На Обязательство на отпуск</t>
  </si>
  <si>
    <t>в т.ч. На Резерв на годовое вознаграждение</t>
  </si>
  <si>
    <t>4.</t>
  </si>
  <si>
    <t>Амортизация - газопроводы</t>
  </si>
  <si>
    <t>5.1</t>
  </si>
  <si>
    <t>Текущий и капитальный ремонт машин и оборудования</t>
  </si>
  <si>
    <t>5.2</t>
  </si>
  <si>
    <t>Зап.части и комплектующие к машинам и оборудованию</t>
  </si>
  <si>
    <t>6.</t>
  </si>
  <si>
    <t>Цеховые</t>
  </si>
  <si>
    <t>6.1.</t>
  </si>
  <si>
    <t>Материалы</t>
  </si>
  <si>
    <t>6.1.1.</t>
  </si>
  <si>
    <t>Вспомогательные материалы: Прочие материалы</t>
  </si>
  <si>
    <t>тыс. руб.</t>
  </si>
  <si>
    <t>6.1.2.</t>
  </si>
  <si>
    <t>Канцтовары и офисные принадлежности</t>
  </si>
  <si>
    <t>6.1.3.</t>
  </si>
  <si>
    <t>Инструменты, приспособления, инвентарь, приборы</t>
  </si>
  <si>
    <t>6.2.</t>
  </si>
  <si>
    <t>Оплата труда цехового персонала</t>
  </si>
  <si>
    <t>6.2.1.</t>
  </si>
  <si>
    <t>6.2.2.</t>
  </si>
  <si>
    <t>6.3.</t>
  </si>
  <si>
    <t>6.4.</t>
  </si>
  <si>
    <t>Налоги, включаемые в себестоимость</t>
  </si>
  <si>
    <t>6.4.1.</t>
  </si>
  <si>
    <t>Земельный налог</t>
  </si>
  <si>
    <t>6.4.2.</t>
  </si>
  <si>
    <t>Плата за загрязнение окружающей среды</t>
  </si>
  <si>
    <t>6.4.3.</t>
  </si>
  <si>
    <t>Налог на имущество</t>
  </si>
  <si>
    <t>6.5.</t>
  </si>
  <si>
    <t>Командировочные расходы</t>
  </si>
  <si>
    <t>6.5.1.</t>
  </si>
  <si>
    <t>Проезд</t>
  </si>
  <si>
    <t>6.5.2.</t>
  </si>
  <si>
    <t>Проживание</t>
  </si>
  <si>
    <t>6.5.3.</t>
  </si>
  <si>
    <t>Суточные</t>
  </si>
  <si>
    <t>6.6.</t>
  </si>
  <si>
    <t>Услуги по производственной деятельности</t>
  </si>
  <si>
    <t>6.6.1.</t>
  </si>
  <si>
    <t>Техобслуживание низких газопроводов</t>
  </si>
  <si>
    <t>6.6.2.</t>
  </si>
  <si>
    <t>Прочие работы и услуги производственного характера</t>
  </si>
  <si>
    <t>6.7.</t>
  </si>
  <si>
    <t>Страхование гражданской ответственности организаций, эксплуатирующих опасные производственные объекты</t>
  </si>
  <si>
    <t>6.8.</t>
  </si>
  <si>
    <t>Транспортные расходы</t>
  </si>
  <si>
    <t>6.8.1.</t>
  </si>
  <si>
    <t>Бензин</t>
  </si>
  <si>
    <t>6.8.2.</t>
  </si>
  <si>
    <t>Текущий ремонт: Легковой транспорт и прочий</t>
  </si>
  <si>
    <t>6.8.3.</t>
  </si>
  <si>
    <t>Зап.части и комплектующие к транспортным средствам</t>
  </si>
  <si>
    <t>6.8.4.</t>
  </si>
  <si>
    <t>Аренда автомобильного транспорта и Услуги по стоянке (парковке)</t>
  </si>
  <si>
    <t>6.8.5.</t>
  </si>
  <si>
    <t>Страхование гражданской ответственности владельцев автотранспортных средств</t>
  </si>
  <si>
    <t>6.9.</t>
  </si>
  <si>
    <t>Профессионально-техническое обучение</t>
  </si>
  <si>
    <t>6.10.</t>
  </si>
  <si>
    <t>Соблюдение СЭ, противопожарных норм, ТБ</t>
  </si>
  <si>
    <t>6.10.1.</t>
  </si>
  <si>
    <t>Прочие материалы по технике безопасности и охране труда</t>
  </si>
  <si>
    <t>6.10.2.</t>
  </si>
  <si>
    <t>Медицинский осмотр  – по договором заключенным на срок год и более</t>
  </si>
  <si>
    <t>6.10.3.</t>
  </si>
  <si>
    <t>Спецодежда в пределах норм, установленных законодательством</t>
  </si>
  <si>
    <t>6.10.4.</t>
  </si>
  <si>
    <t>Услуги по обеспечению пожарной безопасности</t>
  </si>
  <si>
    <t>6.10.5.</t>
  </si>
  <si>
    <t>Услуги по охране труда и ТБ</t>
  </si>
  <si>
    <t>6.10.6.</t>
  </si>
  <si>
    <t>Прочие услуги по промышленной безопасности</t>
  </si>
  <si>
    <t>6.11.</t>
  </si>
  <si>
    <t>Мед. страхование произ. персонала</t>
  </si>
  <si>
    <t>6.12.</t>
  </si>
  <si>
    <t>Прочие расходы</t>
  </si>
  <si>
    <t>6.12.1.</t>
  </si>
  <si>
    <t>информационные услуги</t>
  </si>
  <si>
    <t>6.12.2.</t>
  </si>
  <si>
    <t>Телефонная связь</t>
  </si>
  <si>
    <t>6.12.3.</t>
  </si>
  <si>
    <t>Мобильная связь</t>
  </si>
  <si>
    <t>6.12.4.</t>
  </si>
  <si>
    <t>обслуживание компьютеров</t>
  </si>
  <si>
    <t>6.12.5.</t>
  </si>
  <si>
    <t>Расходы на подписку</t>
  </si>
  <si>
    <t>6.12.6.</t>
  </si>
  <si>
    <t>Землеустроительные работы (межевание и кадастровый учет)</t>
  </si>
  <si>
    <t>7.</t>
  </si>
  <si>
    <t>Общехозяйственные расходы</t>
  </si>
  <si>
    <t>8.</t>
  </si>
  <si>
    <t>Арендная плата</t>
  </si>
  <si>
    <t>8.1.</t>
  </si>
  <si>
    <t>Аренда зданий, помещений</t>
  </si>
  <si>
    <t>8.2.</t>
  </si>
  <si>
    <t>Аренда- прочего оборудования</t>
  </si>
  <si>
    <t>8.3.</t>
  </si>
  <si>
    <t>Аренда земли</t>
  </si>
  <si>
    <t>9.</t>
  </si>
  <si>
    <t>Электроэнергия: плата за потребление энергии</t>
  </si>
  <si>
    <t>10.</t>
  </si>
  <si>
    <t>Итого затраты</t>
  </si>
  <si>
    <t>11.</t>
  </si>
  <si>
    <t>Всего доходов</t>
  </si>
  <si>
    <t>Прочие доходы от реализации по ГРО</t>
  </si>
  <si>
    <t>11а</t>
  </si>
  <si>
    <t>Кол-во транспортируемого газа</t>
  </si>
  <si>
    <t>11.1.</t>
  </si>
  <si>
    <t>Доходы от 1 и 2 группы потребителей</t>
  </si>
  <si>
    <t>11.1.1.</t>
  </si>
  <si>
    <t>Кол-во</t>
  </si>
  <si>
    <t>11.1.2.</t>
  </si>
  <si>
    <t>Тариф</t>
  </si>
  <si>
    <t>11.2.</t>
  </si>
  <si>
    <t>Доходы от 3 группы потребителей</t>
  </si>
  <si>
    <t>11.2.1.</t>
  </si>
  <si>
    <t>11.2.2.</t>
  </si>
  <si>
    <t>11.3.</t>
  </si>
  <si>
    <t>Доходы от 4 группы потребителей</t>
  </si>
  <si>
    <t>11.3.1.</t>
  </si>
  <si>
    <t>11.3.2.</t>
  </si>
  <si>
    <t>11.4.</t>
  </si>
  <si>
    <t>Доходы от 5 группы потребителей</t>
  </si>
  <si>
    <t>11.4.1.</t>
  </si>
  <si>
    <t>11.4.2.</t>
  </si>
  <si>
    <t>11.5.</t>
  </si>
  <si>
    <t>Доходы от 6 группы потребителей</t>
  </si>
  <si>
    <t>11.5.1.</t>
  </si>
  <si>
    <t>11.5.2.</t>
  </si>
  <si>
    <t>11.6.</t>
  </si>
  <si>
    <t>Доходы от 7 группы потребителей</t>
  </si>
  <si>
    <t>11.6.1.</t>
  </si>
  <si>
    <t>11.6.2.</t>
  </si>
  <si>
    <t>11.7.</t>
  </si>
  <si>
    <t>Доходы от реализации природного газа населению при отсутствии приборов учета</t>
  </si>
  <si>
    <t>11.7.1.</t>
  </si>
  <si>
    <t>11.7.2.</t>
  </si>
  <si>
    <t>11.8.</t>
  </si>
  <si>
    <t>Доходы от реализации природного газа населению при наличии приборов учета</t>
  </si>
  <si>
    <t>11.8.1.</t>
  </si>
  <si>
    <t>11.8.2.</t>
  </si>
  <si>
    <t>11.9.</t>
  </si>
  <si>
    <t>Доходы по газу сжиженному емкостному</t>
  </si>
  <si>
    <t>11.9.1.</t>
  </si>
  <si>
    <t>11.9.2.</t>
  </si>
  <si>
    <t>11.10.</t>
  </si>
  <si>
    <t>Доходы по газу сжиженному  в баллонах</t>
  </si>
  <si>
    <t>11.10.1.</t>
  </si>
  <si>
    <t>11.10.2.</t>
  </si>
  <si>
    <t>11.11.</t>
  </si>
  <si>
    <t>Доходы от транспортировки газа в транзитном потоке</t>
  </si>
  <si>
    <t>11.11.1.</t>
  </si>
  <si>
    <t>11.11.2.</t>
  </si>
  <si>
    <t>12.</t>
  </si>
  <si>
    <t>Доходы от транспортировки газа кот-м ЗАО "РГИ"</t>
  </si>
  <si>
    <t>12.1.</t>
  </si>
  <si>
    <t>Количество</t>
  </si>
  <si>
    <t>12.2.</t>
  </si>
  <si>
    <t>Себестоимость</t>
  </si>
  <si>
    <t>руб./т.м3</t>
  </si>
  <si>
    <t>13.</t>
  </si>
  <si>
    <t>Валовая прибыль</t>
  </si>
  <si>
    <t>14.</t>
  </si>
  <si>
    <t>Рентабельность</t>
  </si>
  <si>
    <t>%</t>
  </si>
  <si>
    <t>Справочно:</t>
  </si>
  <si>
    <t>15.1</t>
  </si>
  <si>
    <t>Затраты на 1000 м3</t>
  </si>
  <si>
    <t>15.2</t>
  </si>
  <si>
    <t>Инвестиционная надбавка на 1000 м3</t>
  </si>
  <si>
    <t>15.3</t>
  </si>
  <si>
    <t>налог на прибыль, возникающий от введения спец. надбавки</t>
  </si>
  <si>
    <t>15.4</t>
  </si>
  <si>
    <t>Доход по инвестиционной надбавке</t>
  </si>
  <si>
    <t>15.5</t>
  </si>
  <si>
    <t>Доход по налогу на прибыль</t>
  </si>
  <si>
    <t>АО "Регионгаз-инвест"</t>
  </si>
  <si>
    <t>Оборотно-сальдовая ведомость по счету 23 за 1 квартал 2018 г.</t>
  </si>
  <si>
    <t>Выводимые данные:</t>
  </si>
  <si>
    <t>БУ (данные бухгалтерского учета)</t>
  </si>
  <si>
    <t>Сортировка:</t>
  </si>
  <si>
    <t>По возрастанию, Периоды.Начало периода.Даты конца.Конец месяца По возрастанию</t>
  </si>
  <si>
    <t>Счет</t>
  </si>
  <si>
    <t>Обороты за период</t>
  </si>
  <si>
    <t>Статьи затрат</t>
  </si>
  <si>
    <t>Дебет</t>
  </si>
  <si>
    <t>Амортизация зданий</t>
  </si>
  <si>
    <t>Амортизация машин и оборудования</t>
  </si>
  <si>
    <t>Амортизация основных средств, переданных в аренду</t>
  </si>
  <si>
    <t>Амортизация. Прочих основных средств</t>
  </si>
  <si>
    <t>Аренда прочего оборудования</t>
  </si>
  <si>
    <t>Взносы  ФОМС с зарплаты</t>
  </si>
  <si>
    <t>Взносы ПФР с зарплаты</t>
  </si>
  <si>
    <t>Взносы ФСС НС и ПЗ с зарплаты</t>
  </si>
  <si>
    <t>Взносы ФСС с зарплаты</t>
  </si>
  <si>
    <t>Обязательство на годовое вознаграждение</t>
  </si>
  <si>
    <t>Обязательство на отпуск</t>
  </si>
  <si>
    <t>Оплата временной нетрудоспособности первых 3 дней</t>
  </si>
  <si>
    <t>Потери при транспортировке в пределах норм</t>
  </si>
  <si>
    <t>Страхование гражданской ответственности организаций, эксплуатирующих опасные производственные объект</t>
  </si>
  <si>
    <t>УВП: Налог на имущество (распределенный)</t>
  </si>
  <si>
    <t>Услуги метрологии</t>
  </si>
  <si>
    <t>Итого</t>
  </si>
  <si>
    <t>Ответственный:</t>
  </si>
  <si>
    <t>Гаглоева Татьяна Александровна</t>
  </si>
  <si>
    <t>(должность)</t>
  </si>
  <si>
    <t>(расшифровка подписи)</t>
  </si>
  <si>
    <t>Отчет сформирован 14.06.2018, пользователь  Гаглоева Татьяна Александровна</t>
  </si>
  <si>
    <t>Капитальный ремонт</t>
  </si>
  <si>
    <t>I кв.</t>
  </si>
  <si>
    <t>Отклонение
от плана
(+/-)</t>
  </si>
  <si>
    <t>Исполнение
квартального
плана, %</t>
  </si>
  <si>
    <t>апрель</t>
  </si>
  <si>
    <t>май</t>
  </si>
  <si>
    <t>июнь</t>
  </si>
  <si>
    <t>II кв.</t>
  </si>
  <si>
    <t>Газ сжиженный емкостный</t>
  </si>
  <si>
    <t>сырье и материалы</t>
  </si>
  <si>
    <t>Услуги сторонних организаций</t>
  </si>
  <si>
    <t>за Январь 2019 г. - сент 2019 г. по ГРО</t>
  </si>
  <si>
    <t>9 месяцев</t>
  </si>
  <si>
    <t>Форма 6</t>
  </si>
  <si>
    <t>Информация об основных показателях финансово-хозяйственной деятельности</t>
  </si>
  <si>
    <t>за 20</t>
  </si>
  <si>
    <t xml:space="preserve"> год</t>
  </si>
  <si>
    <t>(наименование субъекта естественной монополии)</t>
  </si>
  <si>
    <t>в сфере оказания услуг по транспортировке газа по газораспределительным</t>
  </si>
  <si>
    <t>сетям на территории</t>
  </si>
  <si>
    <t>Свердловской области</t>
  </si>
  <si>
    <t>(наименование субъекта Российской Федерации)</t>
  </si>
  <si>
    <t>№</t>
  </si>
  <si>
    <t>Наименование показателя</t>
  </si>
  <si>
    <t>Единицы измерения</t>
  </si>
  <si>
    <t>Всего</t>
  </si>
  <si>
    <t>Расходы на транспортировку газа по данным бухгалтерского учета всего, в том числе:</t>
  </si>
  <si>
    <t>1.1</t>
  </si>
  <si>
    <t>Фонд оплаты труда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</si>
  <si>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</si>
  <si>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</si>
  <si>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</si>
  <si>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</si>
  <si>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</si>
  <si>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</si>
  <si>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</si>
  <si>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</si>
  <si>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</si>
  <si>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</si>
  <si>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</si>
  <si>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</si>
  <si>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</si>
  <si>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</si>
  <si>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</si>
  <si>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</si>
  <si>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</si>
  <si>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</si>
  <si>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</si>
  <si>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</si>
  <si>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</si>
  <si>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</si>
  <si>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газопроводов, находящихся в государственной и муниципальной собственности</t>
  </si>
  <si>
    <t>1.5.1.4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</si>
  <si>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</si>
  <si>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</si>
  <si>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</si>
  <si>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</si>
  <si>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</si>
  <si>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</si>
  <si>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</si>
  <si>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</si>
  <si>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</si>
  <si>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</si>
  <si>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</si>
  <si>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</si>
  <si>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</si>
  <si>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</si>
  <si>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</si>
  <si>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</si>
  <si>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</si>
  <si>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1.5.4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</si>
  <si>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</si>
  <si>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</si>
  <si>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</si>
  <si>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</si>
  <si>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</si>
  <si>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</si>
  <si>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</si>
  <si>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</si>
  <si>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</si>
  <si>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</si>
  <si>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</si>
  <si>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</si>
  <si>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</si>
  <si>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</si>
  <si>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</si>
  <si>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</si>
  <si>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</si>
  <si>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</si>
  <si>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</si>
  <si>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</si>
  <si>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</si>
  <si>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</si>
  <si>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</si>
  <si>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</si>
  <si>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</si>
  <si>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</si>
  <si>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</si>
  <si>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</si>
  <si>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</si>
  <si>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</si>
  <si>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</si>
  <si>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Прочие доходы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</si>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</sst>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\ _₽_-;\-* #,##0.00\ _₽_-;_-* &quot;-&quot;??\ _₽_-;_-@_-"/>
    <numFmt numFmtId="164" formatCode="#,##0.000"/>
    <numFmt numFmtId="165" formatCode="0.000"/>
    <numFmt numFmtId="167" formatCode="_-* #,##0.00_р_._-;\-* #,##0.00_р_._-;_-* &quot;-&quot;??_р_._-;_-@_-"/>
    <numFmt numFmtId="168" formatCode="_-* #,##0.00&quot;р.&quot;_-;\-* #,##0.00&quot;р.&quot;_-;_-* &quot;-&quot;??&quot;р.&quot;_-;_-@_-"/>
    <numFmt numFmtId="171" formatCode="_-* #,##0_р_._-;\-* #,##0_р_._-;_-* \-_р_._-;_-@_-"/>
    <numFmt numFmtId="172" formatCode="_-* #,##0.00_р_._-;\-* #,##0.00_р_._-;_-* \-??_р_._-;_-@_-"/>
    <numFmt numFmtId="173" formatCode="_(* #,##0.00_);_(* \(#,##0.00\);_(* &quot;-&quot;??_);_(@_)"/>
    <numFmt numFmtId="174" formatCode="0.0%_);\(0.0%\)"/>
    <numFmt numFmtId="175" formatCode="_-* #,##0.00_-;\-* #,##0.00_-;_-* &quot;-&quot;??_-;_-@_-"/>
    <numFmt numFmtId="176" formatCode="\$#,##0_);[Red]&quot;($&quot;#,##0\)"/>
    <numFmt numFmtId="177" formatCode="&quot;$&quot;#,##0.00_);[Red]\(&quot;$&quot;#,##0.00\)"/>
    <numFmt numFmtId="178" formatCode="_(&quot;$&quot;* #,##0.00_);_(&quot;$&quot;* \(#,##0.00\);_(&quot;$&quot;* &quot;-&quot;??_);_(@_)"/>
    <numFmt numFmtId="179" formatCode="_-* #,##0.00[$€-1]_-;\-* #,##0.00[$€-1]_-;_-* &quot;-&quot;??[$€-1]_-"/>
    <numFmt numFmtId="180" formatCode="#,##0;\(#,##0\)"/>
    <numFmt numFmtId="181" formatCode="#,##0;\(#,##0\);\-"/>
    <numFmt numFmtId="182" formatCode="#,##0.0_);\(#,##0.0\)"/>
    <numFmt numFmtId="183" formatCode="#,##0.0\x_);\(#,##0.0\x\)"/>
    <numFmt numFmtId="184" formatCode="#,##0.00\x_);\(#,##0.00\x\);\-_)"/>
    <numFmt numFmtId="185" formatCode="0.00_)"/>
    <numFmt numFmtId="186" formatCode="0_)"/>
    <numFmt numFmtId="187" formatCode="#,##0.00;\(#,##0.00\);\-"/>
    <numFmt numFmtId="188" formatCode="#,##0.00%_);\(#,##0.00%\);\-_)"/>
    <numFmt numFmtId="189" formatCode="#,##0_ ;[Red]\-#,##0\ "/>
    <numFmt numFmtId="190" formatCode="General_)"/>
    <numFmt numFmtId="191" formatCode="#,##0.0_);\-#,##0.0_);\-_)"/>
  </numFmts>
  <fonts count="86">
    <font>
      <sz val="8"/>
      <name val="Arial"/>
    </font>
    <font>
      <sz val="8"/>
      <name val="Arial"/>
      <family val="2"/>
    </font>
    <font>
      <sz val="1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name val="Arial"/>
      <family val="2"/>
      <charset val="204"/>
    </font>
    <font>
      <b/>
      <sz val="10"/>
      <name val="Arial"/>
      <family val="2"/>
    </font>
    <font>
      <sz val="10"/>
      <color rgb="FF003F2F"/>
      <name val="Arial"/>
      <family val="2"/>
    </font>
    <font>
      <sz val="6"/>
      <name val="Arial"/>
      <family val="2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family val="2"/>
      <charset val="204"/>
    </font>
    <font>
      <sz val="9"/>
      <name val="Arial"/>
      <family val="2"/>
    </font>
    <font>
      <sz val="10"/>
      <name val="Helv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8"/>
      <color indexed="12"/>
      <name val="NTTimes/Cyrillic"/>
      <charset val="204"/>
    </font>
    <font>
      <b/>
      <sz val="9"/>
      <color indexed="18"/>
      <name val="Arial"/>
      <family val="2"/>
    </font>
    <font>
      <sz val="11"/>
      <color indexed="8"/>
      <name val="Calibri"/>
      <family val="2"/>
    </font>
    <font>
      <sz val="11"/>
      <color indexed="12"/>
      <name val="Book Antiqua"/>
      <family val="1"/>
    </font>
    <font>
      <sz val="12"/>
      <name val="Courier New Cyr"/>
      <family val="3"/>
      <charset val="204"/>
    </font>
    <font>
      <u/>
      <sz val="7"/>
      <color indexed="12"/>
      <name val="Arial"/>
      <family val="2"/>
    </font>
    <font>
      <u/>
      <sz val="10"/>
      <color indexed="12"/>
      <name val="Arial"/>
      <family val="2"/>
      <charset val="204"/>
    </font>
    <font>
      <sz val="11"/>
      <name val="Arial"/>
      <family val="2"/>
    </font>
    <font>
      <sz val="10"/>
      <color indexed="12"/>
      <name val="Arial Cyr"/>
      <charset val="204"/>
    </font>
    <font>
      <b/>
      <sz val="12"/>
      <color indexed="17"/>
      <name val="Wingdings"/>
      <charset val="2"/>
    </font>
    <font>
      <b/>
      <sz val="14"/>
      <color indexed="24"/>
      <name val="Book Antiqua"/>
      <family val="1"/>
    </font>
    <font>
      <sz val="10"/>
      <name val="Arial"/>
      <family val="2"/>
    </font>
    <font>
      <b/>
      <i/>
      <sz val="16"/>
      <name val="Helv"/>
    </font>
    <font>
      <sz val="10"/>
      <name val="Verdana"/>
      <family val="2"/>
      <charset val="204"/>
    </font>
    <font>
      <i/>
      <sz val="14"/>
      <name val="Times New Roman"/>
      <family val="1"/>
    </font>
    <font>
      <b/>
      <sz val="22"/>
      <name val="Book Antiqua"/>
      <family val="1"/>
    </font>
    <font>
      <sz val="10"/>
      <color indexed="12"/>
      <name val="Arial Cyr"/>
      <family val="2"/>
      <charset val="204"/>
    </font>
    <font>
      <b/>
      <sz val="9"/>
      <color indexed="12"/>
      <name val="NTCourierVK/Cyrillic"/>
      <charset val="204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etaNormalLF-Roman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sz val="8"/>
      <color indexed="10"/>
      <name val="Courier New Cyr"/>
      <family val="3"/>
      <charset val="204"/>
    </font>
    <font>
      <sz val="8"/>
      <name val="NTTimes/Cyrillic"/>
      <charset val="204"/>
    </font>
    <font>
      <b/>
      <sz val="14"/>
      <color indexed="32"/>
      <name val="Arial"/>
      <family val="2"/>
    </font>
    <font>
      <b/>
      <sz val="10"/>
      <color indexed="8"/>
      <name val="Arial"/>
      <family val="2"/>
      <charset val="204"/>
    </font>
    <font>
      <b/>
      <sz val="8"/>
      <color indexed="32"/>
      <name val="Courier New Cyr"/>
      <family val="3"/>
      <charset val="204"/>
    </font>
    <font>
      <sz val="11"/>
      <color indexed="54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3"/>
      <color indexed="21"/>
      <name val="Calibri"/>
      <family val="2"/>
      <charset val="204"/>
    </font>
    <font>
      <b/>
      <sz val="11"/>
      <color indexed="21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21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rgb="FFD6E5CB"/>
      </patternFill>
    </fill>
    <fill>
      <patternFill patternType="solid">
        <fgColor rgb="FFE4F0DD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11"/>
        <bgColor indexed="11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  <bgColor indexed="44"/>
      </patternFill>
    </fill>
    <fill>
      <patternFill patternType="solid">
        <fgColor indexed="54"/>
        <bgColor indexed="25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5"/>
        <bgColor indexed="23"/>
      </patternFill>
    </fill>
    <fill>
      <patternFill patternType="solid">
        <fgColor indexed="59"/>
        <bgColor indexed="63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/>
      <right style="thin">
        <color rgb="FF898477"/>
      </right>
      <top style="thin">
        <color rgb="FF898477"/>
      </top>
      <bottom style="thin">
        <color rgb="FF898477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1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31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13">
    <xf numFmtId="0" fontId="0" fillId="0" borderId="0"/>
    <xf numFmtId="0" fontId="1" fillId="0" borderId="0"/>
    <xf numFmtId="168" fontId="19" fillId="0" borderId="0" applyFont="0" applyFill="0" applyBorder="0" applyAlignment="0" applyProtection="0"/>
    <xf numFmtId="0" fontId="10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25" fillId="0" borderId="0">
      <alignment vertical="top"/>
    </xf>
    <xf numFmtId="0" fontId="26" fillId="0" borderId="0"/>
    <xf numFmtId="0" fontId="22" fillId="0" borderId="0"/>
    <xf numFmtId="0" fontId="26" fillId="0" borderId="0"/>
    <xf numFmtId="0" fontId="26" fillId="0" borderId="0"/>
    <xf numFmtId="0" fontId="19" fillId="0" borderId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4" borderId="0" applyNumberFormat="0" applyBorder="0" applyAlignment="0" applyProtection="0"/>
    <xf numFmtId="0" fontId="27" fillId="13" borderId="0" applyNumberFormat="0" applyBorder="0" applyAlignment="0" applyProtection="0"/>
    <xf numFmtId="0" fontId="27" fillId="15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3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9" borderId="0" applyNumberFormat="0" applyBorder="0" applyAlignment="0" applyProtection="0"/>
    <xf numFmtId="0" fontId="28" fillId="17" borderId="0" applyNumberFormat="0" applyBorder="0" applyAlignment="0" applyProtection="0"/>
    <xf numFmtId="0" fontId="28" fillId="13" borderId="0" applyNumberFormat="0" applyBorder="0" applyAlignment="0" applyProtection="0"/>
    <xf numFmtId="0" fontId="28" fillId="12" borderId="0" applyNumberFormat="0" applyBorder="0" applyAlignment="0" applyProtection="0"/>
    <xf numFmtId="0" fontId="29" fillId="19" borderId="0"/>
    <xf numFmtId="0" fontId="30" fillId="19" borderId="0"/>
    <xf numFmtId="174" fontId="31" fillId="0" borderId="0" applyNumberFormat="0" applyFill="0" applyBorder="0" applyAlignment="0" applyProtection="0"/>
    <xf numFmtId="0" fontId="32" fillId="20" borderId="0"/>
    <xf numFmtId="1" fontId="33" fillId="0" borderId="22">
      <alignment vertical="top"/>
    </xf>
    <xf numFmtId="173" fontId="3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0" borderId="0" applyFont="0" applyFill="0" applyBorder="0" applyAlignment="0" applyProtection="0"/>
    <xf numFmtId="176" fontId="22" fillId="0" borderId="0" applyFill="0" applyBorder="0" applyAlignment="0" applyProtection="0"/>
    <xf numFmtId="177" fontId="35" fillId="0" borderId="23">
      <protection locked="0"/>
    </xf>
    <xf numFmtId="178" fontId="34" fillId="0" borderId="0" applyFont="0" applyFill="0" applyBorder="0" applyAlignment="0" applyProtection="0"/>
    <xf numFmtId="0" fontId="29" fillId="21" borderId="0"/>
    <xf numFmtId="0" fontId="30" fillId="22" borderId="0"/>
    <xf numFmtId="15" fontId="36" fillId="6" borderId="0">
      <alignment horizontal="left"/>
    </xf>
    <xf numFmtId="179" fontId="15" fillId="0" borderId="0" applyFont="0" applyFill="0" applyBorder="0" applyAlignment="0" applyProtection="0"/>
    <xf numFmtId="37" fontId="14" fillId="0" borderId="0" applyNumberFormat="0" applyFont="0" applyFill="0" applyBorder="0" applyAlignment="0">
      <protection hidden="1"/>
    </xf>
    <xf numFmtId="171" fontId="22" fillId="0" borderId="0" applyFill="0" applyBorder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80" fontId="39" fillId="23" borderId="0" applyNumberFormat="0" applyBorder="0">
      <alignment vertical="center"/>
      <protection locked="0"/>
    </xf>
    <xf numFmtId="181" fontId="40" fillId="0" borderId="0"/>
    <xf numFmtId="182" fontId="41" fillId="0" borderId="0" applyNumberFormat="0" applyFont="0" applyFill="0" applyBorder="0" applyAlignment="0">
      <protection hidden="1"/>
    </xf>
    <xf numFmtId="3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2" fillId="6" borderId="24">
      <alignment horizontal="left" vertical="top" indent="2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3" fontId="43" fillId="0" borderId="0" applyFont="0" applyFill="0" applyBorder="0" applyAlignment="0" applyProtection="0"/>
    <xf numFmtId="184" fontId="15" fillId="0" borderId="0" applyFont="0" applyFill="0" applyBorder="0" applyAlignment="0" applyProtection="0"/>
    <xf numFmtId="185" fontId="44" fillId="0" borderId="0"/>
    <xf numFmtId="186" fontId="29" fillId="0" borderId="0"/>
    <xf numFmtId="0" fontId="34" fillId="0" borderId="0"/>
    <xf numFmtId="0" fontId="14" fillId="0" borderId="0"/>
    <xf numFmtId="0" fontId="34" fillId="0" borderId="0"/>
    <xf numFmtId="0" fontId="14" fillId="0" borderId="0"/>
    <xf numFmtId="0" fontId="14" fillId="0" borderId="0"/>
    <xf numFmtId="0" fontId="19" fillId="0" borderId="0"/>
    <xf numFmtId="186" fontId="29" fillId="0" borderId="0"/>
    <xf numFmtId="0" fontId="27" fillId="0" borderId="0"/>
    <xf numFmtId="0" fontId="27" fillId="0" borderId="0"/>
    <xf numFmtId="0" fontId="45" fillId="0" borderId="25"/>
    <xf numFmtId="0" fontId="27" fillId="0" borderId="0"/>
    <xf numFmtId="0" fontId="43" fillId="0" borderId="0"/>
    <xf numFmtId="0" fontId="10" fillId="0" borderId="0"/>
    <xf numFmtId="187" fontId="19" fillId="0" borderId="0"/>
    <xf numFmtId="181" fontId="19" fillId="0" borderId="0"/>
    <xf numFmtId="0" fontId="46" fillId="6" borderId="0"/>
    <xf numFmtId="0" fontId="47" fillId="6" borderId="18"/>
    <xf numFmtId="9" fontId="34" fillId="0" borderId="0" applyFont="0" applyFill="0" applyBorder="0" applyAlignment="0" applyProtection="0"/>
    <xf numFmtId="9" fontId="14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48" fillId="0" borderId="15">
      <alignment horizontal="right" vertical="center"/>
    </xf>
    <xf numFmtId="0" fontId="10" fillId="0" borderId="0" applyNumberFormat="0">
      <alignment horizontal="left"/>
    </xf>
    <xf numFmtId="0" fontId="49" fillId="23" borderId="0">
      <alignment horizontal="left"/>
    </xf>
    <xf numFmtId="4" fontId="50" fillId="5" borderId="26" applyNumberFormat="0" applyProtection="0">
      <alignment vertical="center"/>
    </xf>
    <xf numFmtId="4" fontId="51" fillId="5" borderId="26" applyNumberFormat="0" applyProtection="0">
      <alignment vertical="center"/>
    </xf>
    <xf numFmtId="4" fontId="50" fillId="5" borderId="26" applyNumberFormat="0" applyProtection="0">
      <alignment horizontal="left" vertical="center" indent="1"/>
    </xf>
    <xf numFmtId="4" fontId="50" fillId="5" borderId="26" applyNumberFormat="0" applyProtection="0">
      <alignment horizontal="left" vertical="center" indent="1"/>
    </xf>
    <xf numFmtId="0" fontId="14" fillId="24" borderId="26" applyNumberFormat="0" applyProtection="0">
      <alignment horizontal="left" vertical="center" indent="1"/>
    </xf>
    <xf numFmtId="4" fontId="50" fillId="4" borderId="26" applyNumberFormat="0" applyProtection="0">
      <alignment horizontal="right" vertical="center"/>
    </xf>
    <xf numFmtId="4" fontId="50" fillId="25" borderId="26" applyNumberFormat="0" applyProtection="0">
      <alignment horizontal="right" vertical="center"/>
    </xf>
    <xf numFmtId="4" fontId="50" fillId="26" borderId="26" applyNumberFormat="0" applyProtection="0">
      <alignment horizontal="right" vertical="center"/>
    </xf>
    <xf numFmtId="4" fontId="50" fillId="27" borderId="26" applyNumberFormat="0" applyProtection="0">
      <alignment horizontal="right" vertical="center"/>
    </xf>
    <xf numFmtId="4" fontId="50" fillId="8" borderId="26" applyNumberFormat="0" applyProtection="0">
      <alignment horizontal="right" vertical="center"/>
    </xf>
    <xf numFmtId="4" fontId="50" fillId="28" borderId="26" applyNumberFormat="0" applyProtection="0">
      <alignment horizontal="right" vertical="center"/>
    </xf>
    <xf numFmtId="4" fontId="50" fillId="29" borderId="26" applyNumberFormat="0" applyProtection="0">
      <alignment horizontal="right" vertical="center"/>
    </xf>
    <xf numFmtId="4" fontId="50" fillId="30" borderId="26" applyNumberFormat="0" applyProtection="0">
      <alignment horizontal="right" vertical="center"/>
    </xf>
    <xf numFmtId="4" fontId="50" fillId="31" borderId="26" applyNumberFormat="0" applyProtection="0">
      <alignment horizontal="right" vertical="center"/>
    </xf>
    <xf numFmtId="4" fontId="30" fillId="32" borderId="26" applyNumberFormat="0" applyProtection="0">
      <alignment horizontal="left" vertical="center" indent="1"/>
    </xf>
    <xf numFmtId="4" fontId="50" fillId="33" borderId="27" applyNumberFormat="0" applyProtection="0">
      <alignment horizontal="left" vertical="center" indent="1"/>
    </xf>
    <xf numFmtId="4" fontId="52" fillId="34" borderId="0" applyNumberFormat="0" applyProtection="0">
      <alignment horizontal="left" vertical="center" indent="1"/>
    </xf>
    <xf numFmtId="0" fontId="14" fillId="24" borderId="26" applyNumberFormat="0" applyProtection="0">
      <alignment horizontal="left" vertical="center" indent="1"/>
    </xf>
    <xf numFmtId="4" fontId="25" fillId="33" borderId="26" applyNumberFormat="0" applyProtection="0">
      <alignment horizontal="left" vertical="center" indent="1"/>
    </xf>
    <xf numFmtId="4" fontId="25" fillId="35" borderId="26" applyNumberFormat="0" applyProtection="0">
      <alignment horizontal="left" vertical="center" indent="1"/>
    </xf>
    <xf numFmtId="0" fontId="14" fillId="35" borderId="26" applyNumberFormat="0" applyProtection="0">
      <alignment horizontal="left" vertical="center" indent="1"/>
    </xf>
    <xf numFmtId="0" fontId="14" fillId="35" borderId="26" applyNumberFormat="0" applyProtection="0">
      <alignment horizontal="left" vertical="center" indent="1"/>
    </xf>
    <xf numFmtId="0" fontId="14" fillId="36" borderId="26" applyNumberFormat="0" applyProtection="0">
      <alignment horizontal="left" vertical="center" indent="1"/>
    </xf>
    <xf numFmtId="0" fontId="14" fillId="36" borderId="26" applyNumberFormat="0" applyProtection="0">
      <alignment horizontal="left" vertical="center" indent="1"/>
    </xf>
    <xf numFmtId="0" fontId="14" fillId="37" borderId="26" applyNumberFormat="0" applyProtection="0">
      <alignment horizontal="left" vertical="center" indent="1"/>
    </xf>
    <xf numFmtId="0" fontId="14" fillId="37" borderId="26" applyNumberFormat="0" applyProtection="0">
      <alignment horizontal="left" vertical="center" indent="1"/>
    </xf>
    <xf numFmtId="0" fontId="14" fillId="24" borderId="26" applyNumberFormat="0" applyProtection="0">
      <alignment horizontal="left" vertical="center" indent="1"/>
    </xf>
    <xf numFmtId="0" fontId="14" fillId="24" borderId="26" applyNumberFormat="0" applyProtection="0">
      <alignment horizontal="left" vertical="center" indent="1"/>
    </xf>
    <xf numFmtId="4" fontId="50" fillId="38" borderId="26" applyNumberFormat="0" applyProtection="0">
      <alignment vertical="center"/>
    </xf>
    <xf numFmtId="4" fontId="51" fillId="38" borderId="26" applyNumberFormat="0" applyProtection="0">
      <alignment vertical="center"/>
    </xf>
    <xf numFmtId="4" fontId="50" fillId="38" borderId="26" applyNumberFormat="0" applyProtection="0">
      <alignment horizontal="left" vertical="center" indent="1"/>
    </xf>
    <xf numFmtId="4" fontId="50" fillId="38" borderId="26" applyNumberFormat="0" applyProtection="0">
      <alignment horizontal="left" vertical="center" indent="1"/>
    </xf>
    <xf numFmtId="4" fontId="50" fillId="33" borderId="26" applyNumberFormat="0" applyProtection="0">
      <alignment horizontal="right" vertical="center"/>
    </xf>
    <xf numFmtId="4" fontId="51" fillId="33" borderId="26" applyNumberFormat="0" applyProtection="0">
      <alignment horizontal="right" vertical="center"/>
    </xf>
    <xf numFmtId="0" fontId="14" fillId="24" borderId="26" applyNumberFormat="0" applyProtection="0">
      <alignment horizontal="left" vertical="center" indent="1"/>
    </xf>
    <xf numFmtId="0" fontId="14" fillId="24" borderId="26" applyNumberFormat="0" applyProtection="0">
      <alignment horizontal="left" vertical="center" indent="1"/>
    </xf>
    <xf numFmtId="0" fontId="53" fillId="0" borderId="0"/>
    <xf numFmtId="4" fontId="54" fillId="33" borderId="26" applyNumberFormat="0" applyProtection="0">
      <alignment horizontal="right" vertical="center"/>
    </xf>
    <xf numFmtId="0" fontId="14" fillId="0" borderId="0" applyNumberFormat="0" applyFont="0" applyFill="0" applyBorder="0" applyAlignment="0" applyProtection="0"/>
    <xf numFmtId="182" fontId="4" fillId="39" borderId="25" applyNumberFormat="0" applyFont="0" applyAlignment="0" applyProtection="0"/>
    <xf numFmtId="0" fontId="55" fillId="0" borderId="0"/>
    <xf numFmtId="0" fontId="24" fillId="0" borderId="0"/>
    <xf numFmtId="2" fontId="56" fillId="40" borderId="25" applyProtection="0"/>
    <xf numFmtId="2" fontId="56" fillId="40" borderId="25" applyProtection="0"/>
    <xf numFmtId="2" fontId="57" fillId="0" borderId="0" applyFill="0" applyBorder="0" applyProtection="0"/>
    <xf numFmtId="2" fontId="58" fillId="0" borderId="0" applyFill="0" applyBorder="0" applyProtection="0"/>
    <xf numFmtId="2" fontId="58" fillId="41" borderId="25" applyProtection="0"/>
    <xf numFmtId="2" fontId="58" fillId="42" borderId="25" applyProtection="0"/>
    <xf numFmtId="2" fontId="58" fillId="43" borderId="25" applyProtection="0"/>
    <xf numFmtId="2" fontId="58" fillId="43" borderId="25" applyProtection="0">
      <alignment horizontal="center"/>
    </xf>
    <xf numFmtId="2" fontId="58" fillId="42" borderId="25" applyProtection="0">
      <alignment horizontal="center"/>
    </xf>
    <xf numFmtId="190" fontId="59" fillId="6" borderId="28">
      <alignment horizontal="left"/>
    </xf>
    <xf numFmtId="20" fontId="60" fillId="6" borderId="0">
      <alignment horizontal="left"/>
    </xf>
    <xf numFmtId="180" fontId="61" fillId="24" borderId="29" applyNumberFormat="0">
      <alignment vertical="center"/>
    </xf>
    <xf numFmtId="180" fontId="3" fillId="0" borderId="0" applyNumberFormat="0">
      <alignment vertical="center"/>
    </xf>
    <xf numFmtId="182" fontId="11" fillId="0" borderId="19" applyNumberFormat="0" applyFont="0" applyFill="0" applyAlignment="0" applyProtection="0">
      <alignment horizontal="left" indent="1"/>
    </xf>
    <xf numFmtId="182" fontId="43" fillId="0" borderId="30" applyNumberFormat="0" applyFont="0" applyFill="0" applyAlignment="0" applyProtection="0"/>
    <xf numFmtId="0" fontId="62" fillId="0" borderId="31" applyNumberFormat="0" applyFill="0" applyAlignment="0" applyProtection="0"/>
    <xf numFmtId="191" fontId="33" fillId="0" borderId="20" applyAlignment="0">
      <alignment horizontal="right"/>
    </xf>
    <xf numFmtId="182" fontId="43" fillId="0" borderId="15" applyNumberFormat="0" applyFont="0" applyFill="0" applyBorder="0" applyAlignment="0">
      <protection locked="0"/>
    </xf>
    <xf numFmtId="0" fontId="63" fillId="0" borderId="32"/>
    <xf numFmtId="0" fontId="28" fillId="18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44" borderId="0" applyNumberFormat="0" applyBorder="0" applyAlignment="0" applyProtection="0"/>
    <xf numFmtId="0" fontId="28" fillId="18" borderId="0" applyNumberFormat="0" applyBorder="0" applyAlignment="0" applyProtection="0"/>
    <xf numFmtId="0" fontId="28" fillId="45" borderId="0" applyNumberFormat="0" applyBorder="0" applyAlignment="0" applyProtection="0"/>
    <xf numFmtId="190" fontId="22" fillId="0" borderId="33">
      <protection locked="0"/>
    </xf>
    <xf numFmtId="0" fontId="64" fillId="12" borderId="34" applyNumberFormat="0" applyAlignment="0" applyProtection="0"/>
    <xf numFmtId="0" fontId="65" fillId="14" borderId="26" applyNumberFormat="0" applyAlignment="0" applyProtection="0"/>
    <xf numFmtId="0" fontId="66" fillId="14" borderId="34" applyNumberFormat="0" applyAlignment="0" applyProtection="0"/>
    <xf numFmtId="168" fontId="14" fillId="0" borderId="0" applyFill="0" applyBorder="0" applyAlignment="0" applyProtection="0"/>
    <xf numFmtId="0" fontId="67" fillId="0" borderId="0" applyBorder="0">
      <alignment horizontal="center" vertical="center" wrapText="1"/>
    </xf>
    <xf numFmtId="0" fontId="68" fillId="0" borderId="35" applyNumberFormat="0" applyFill="0" applyAlignment="0" applyProtection="0"/>
    <xf numFmtId="0" fontId="69" fillId="0" borderId="36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Border="0">
      <alignment horizontal="center" vertical="center" wrapText="1"/>
    </xf>
    <xf numFmtId="190" fontId="71" fillId="46" borderId="33"/>
    <xf numFmtId="4" fontId="72" fillId="47" borderId="0" applyBorder="0">
      <alignment horizontal="right"/>
    </xf>
    <xf numFmtId="0" fontId="73" fillId="0" borderId="37" applyNumberFormat="0" applyFill="0" applyAlignment="0" applyProtection="0"/>
    <xf numFmtId="0" fontId="74" fillId="48" borderId="38" applyNumberFormat="0" applyAlignment="0" applyProtection="0"/>
    <xf numFmtId="0" fontId="75" fillId="0" borderId="0">
      <alignment horizontal="center" vertical="top" wrapText="1"/>
    </xf>
    <xf numFmtId="0" fontId="76" fillId="0" borderId="0">
      <alignment horizontal="center" vertical="center" wrapText="1"/>
    </xf>
    <xf numFmtId="0" fontId="77" fillId="0" borderId="0" applyFill="0">
      <alignment wrapText="1"/>
    </xf>
    <xf numFmtId="0" fontId="78" fillId="0" borderId="0" applyNumberFormat="0" applyFill="0" applyBorder="0" applyAlignment="0" applyProtection="0"/>
    <xf numFmtId="0" fontId="79" fillId="49" borderId="0" applyNumberFormat="0" applyBorder="0" applyAlignment="0" applyProtection="0"/>
    <xf numFmtId="0" fontId="22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80" fillId="11" borderId="0" applyNumberFormat="0" applyBorder="0" applyAlignment="0" applyProtection="0"/>
    <xf numFmtId="0" fontId="81" fillId="0" borderId="0" applyNumberFormat="0" applyFill="0" applyBorder="0" applyAlignment="0" applyProtection="0"/>
    <xf numFmtId="0" fontId="22" fillId="15" borderId="39" applyNumberFormat="0" applyFont="0" applyAlignment="0" applyProtection="0"/>
    <xf numFmtId="9" fontId="22" fillId="0" borderId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2" fillId="0" borderId="40" applyNumberFormat="0" applyFill="0" applyAlignment="0" applyProtection="0"/>
    <xf numFmtId="0" fontId="26" fillId="0" borderId="0"/>
    <xf numFmtId="0" fontId="83" fillId="0" borderId="0" applyNumberFormat="0" applyFill="0" applyBorder="0" applyAlignment="0" applyProtection="0"/>
    <xf numFmtId="49" fontId="77" fillId="0" borderId="0">
      <alignment horizontal="center"/>
    </xf>
    <xf numFmtId="171" fontId="22" fillId="0" borderId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171" fontId="22" fillId="0" borderId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" fontId="72" fillId="50" borderId="0" applyBorder="0">
      <alignment horizontal="right"/>
    </xf>
    <xf numFmtId="4" fontId="72" fillId="51" borderId="0" applyBorder="0">
      <alignment horizontal="right"/>
    </xf>
    <xf numFmtId="4" fontId="22" fillId="50" borderId="0" applyBorder="0">
      <alignment horizontal="right"/>
    </xf>
    <xf numFmtId="0" fontId="84" fillId="9" borderId="0" applyNumberFormat="0" applyBorder="0" applyAlignment="0" applyProtection="0"/>
    <xf numFmtId="172" fontId="22" fillId="0" borderId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" fillId="0" borderId="0"/>
  </cellStyleXfs>
  <cellXfs count="12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65" fontId="5" fillId="0" borderId="8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165" fontId="7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right" vertical="center"/>
    </xf>
    <xf numFmtId="164" fontId="9" fillId="0" borderId="8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1" fontId="6" fillId="0" borderId="6" xfId="0" applyNumberFormat="1" applyFont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2" fillId="2" borderId="9" xfId="0" applyFont="1" applyFill="1" applyBorder="1" applyAlignment="1">
      <alignment horizontal="left" vertical="top" wrapText="1"/>
    </xf>
    <xf numFmtId="4" fontId="12" fillId="3" borderId="11" xfId="0" applyNumberFormat="1" applyFont="1" applyFill="1" applyBorder="1" applyAlignment="1">
      <alignment horizontal="right" vertical="top" wrapText="1"/>
    </xf>
    <xf numFmtId="4" fontId="1" fillId="0" borderId="11" xfId="0" applyNumberFormat="1" applyFont="1" applyBorder="1" applyAlignment="1">
      <alignment horizontal="right" vertical="top" wrapText="1"/>
    </xf>
    <xf numFmtId="4" fontId="12" fillId="2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centerContinuous" vertical="top"/>
    </xf>
    <xf numFmtId="0" fontId="13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7" fillId="0" borderId="0" xfId="0" applyNumberFormat="1" applyFont="1" applyAlignment="1">
      <alignment horizontal="left"/>
    </xf>
    <xf numFmtId="0" fontId="85" fillId="0" borderId="0" xfId="179" applyFont="1"/>
    <xf numFmtId="0" fontId="85" fillId="0" borderId="0" xfId="179" applyFont="1" applyAlignment="1">
      <alignment horizontal="right"/>
    </xf>
    <xf numFmtId="0" fontId="16" fillId="0" borderId="0" xfId="179" applyFont="1"/>
    <xf numFmtId="0" fontId="16" fillId="0" borderId="0" xfId="179" applyFont="1" applyAlignment="1">
      <alignment horizontal="center"/>
    </xf>
    <xf numFmtId="0" fontId="18" fillId="0" borderId="0" xfId="179" applyFont="1"/>
    <xf numFmtId="0" fontId="18" fillId="0" borderId="0" xfId="179" applyFont="1" applyBorder="1" applyAlignment="1">
      <alignment horizontal="center" vertical="top"/>
    </xf>
    <xf numFmtId="0" fontId="18" fillId="0" borderId="0" xfId="179" applyFont="1" applyBorder="1"/>
    <xf numFmtId="0" fontId="16" fillId="0" borderId="0" xfId="179" applyFont="1" applyAlignment="1">
      <alignment horizontal="left"/>
    </xf>
    <xf numFmtId="0" fontId="18" fillId="7" borderId="21" xfId="179" applyFont="1" applyFill="1" applyBorder="1" applyAlignment="1">
      <alignment vertical="top"/>
    </xf>
    <xf numFmtId="0" fontId="17" fillId="0" borderId="0" xfId="179" applyFont="1"/>
    <xf numFmtId="0" fontId="18" fillId="0" borderId="21" xfId="179" applyFont="1" applyBorder="1" applyAlignment="1">
      <alignment vertical="top"/>
    </xf>
    <xf numFmtId="4" fontId="18" fillId="0" borderId="0" xfId="179" applyNumberFormat="1" applyFont="1"/>
    <xf numFmtId="0" fontId="17" fillId="0" borderId="21" xfId="179" applyFont="1" applyBorder="1" applyAlignment="1">
      <alignment vertical="top"/>
    </xf>
    <xf numFmtId="4" fontId="18" fillId="0" borderId="0" xfId="179" applyNumberFormat="1" applyFont="1" applyBorder="1" applyAlignment="1">
      <alignment vertical="top"/>
    </xf>
    <xf numFmtId="0" fontId="15" fillId="0" borderId="0" xfId="179" applyFont="1"/>
    <xf numFmtId="0" fontId="16" fillId="0" borderId="0" xfId="179" applyFont="1" applyAlignment="1">
      <alignment horizontal="center"/>
    </xf>
    <xf numFmtId="0" fontId="16" fillId="0" borderId="16" xfId="179" applyFont="1" applyFill="1" applyBorder="1" applyAlignment="1">
      <alignment horizontal="center" wrapText="1"/>
    </xf>
    <xf numFmtId="0" fontId="18" fillId="0" borderId="0" xfId="179" applyFont="1" applyBorder="1" applyAlignment="1">
      <alignment horizontal="center" vertical="top"/>
    </xf>
    <xf numFmtId="0" fontId="18" fillId="0" borderId="15" xfId="179" applyFont="1" applyBorder="1" applyAlignment="1">
      <alignment horizontal="center" vertical="top" wrapText="1"/>
    </xf>
    <xf numFmtId="0" fontId="16" fillId="0" borderId="0" xfId="179" applyFont="1" applyAlignment="1">
      <alignment horizontal="right"/>
    </xf>
    <xf numFmtId="49" fontId="16" fillId="0" borderId="16" xfId="179" applyNumberFormat="1" applyFont="1" applyBorder="1" applyAlignment="1">
      <alignment horizontal="left"/>
    </xf>
    <xf numFmtId="0" fontId="16" fillId="0" borderId="0" xfId="179" applyFont="1" applyAlignment="1">
      <alignment horizontal="left"/>
    </xf>
    <xf numFmtId="0" fontId="17" fillId="0" borderId="21" xfId="179" applyFont="1" applyBorder="1" applyAlignment="1">
      <alignment horizontal="center" vertical="top"/>
    </xf>
    <xf numFmtId="0" fontId="17" fillId="0" borderId="14" xfId="179" applyFont="1" applyBorder="1" applyAlignment="1">
      <alignment horizontal="center" vertical="top"/>
    </xf>
    <xf numFmtId="0" fontId="17" fillId="0" borderId="17" xfId="179" applyFont="1" applyBorder="1" applyAlignment="1">
      <alignment horizontal="center" vertical="top"/>
    </xf>
    <xf numFmtId="0" fontId="17" fillId="0" borderId="14" xfId="179" applyFont="1" applyBorder="1" applyAlignment="1">
      <alignment vertical="top" wrapText="1"/>
    </xf>
    <xf numFmtId="0" fontId="17" fillId="0" borderId="17" xfId="179" applyFont="1" applyBorder="1" applyAlignment="1">
      <alignment vertical="top" wrapText="1"/>
    </xf>
    <xf numFmtId="0" fontId="18" fillId="0" borderId="21" xfId="179" applyFont="1" applyBorder="1" applyAlignment="1">
      <alignment horizontal="center" vertical="top"/>
    </xf>
    <xf numFmtId="0" fontId="18" fillId="0" borderId="14" xfId="179" applyFont="1" applyBorder="1" applyAlignment="1">
      <alignment horizontal="center" vertical="top"/>
    </xf>
    <xf numFmtId="0" fontId="18" fillId="0" borderId="17" xfId="179" applyFont="1" applyBorder="1" applyAlignment="1">
      <alignment horizontal="center" vertical="top"/>
    </xf>
    <xf numFmtId="4" fontId="17" fillId="0" borderId="21" xfId="179" applyNumberFormat="1" applyFont="1" applyBorder="1" applyAlignment="1">
      <alignment horizontal="center" vertical="top"/>
    </xf>
    <xf numFmtId="4" fontId="17" fillId="0" borderId="14" xfId="179" applyNumberFormat="1" applyFont="1" applyBorder="1" applyAlignment="1">
      <alignment horizontal="center" vertical="top"/>
    </xf>
    <xf numFmtId="4" fontId="17" fillId="0" borderId="17" xfId="179" applyNumberFormat="1" applyFont="1" applyBorder="1" applyAlignment="1">
      <alignment horizontal="center" vertical="top"/>
    </xf>
    <xf numFmtId="0" fontId="17" fillId="7" borderId="21" xfId="179" applyFont="1" applyFill="1" applyBorder="1" applyAlignment="1">
      <alignment horizontal="center" vertical="top"/>
    </xf>
    <xf numFmtId="0" fontId="17" fillId="7" borderId="14" xfId="179" applyFont="1" applyFill="1" applyBorder="1" applyAlignment="1">
      <alignment horizontal="center" vertical="top"/>
    </xf>
    <xf numFmtId="0" fontId="17" fillId="7" borderId="17" xfId="179" applyFont="1" applyFill="1" applyBorder="1" applyAlignment="1">
      <alignment horizontal="center" vertical="top"/>
    </xf>
    <xf numFmtId="0" fontId="17" fillId="7" borderId="14" xfId="179" applyFont="1" applyFill="1" applyBorder="1" applyAlignment="1">
      <alignment vertical="top" wrapText="1"/>
    </xf>
    <xf numFmtId="0" fontId="17" fillId="7" borderId="17" xfId="179" applyFont="1" applyFill="1" applyBorder="1" applyAlignment="1">
      <alignment vertical="top" wrapText="1"/>
    </xf>
    <xf numFmtId="0" fontId="18" fillId="7" borderId="21" xfId="179" applyFont="1" applyFill="1" applyBorder="1" applyAlignment="1">
      <alignment horizontal="center" vertical="top"/>
    </xf>
    <xf numFmtId="0" fontId="18" fillId="7" borderId="14" xfId="179" applyFont="1" applyFill="1" applyBorder="1" applyAlignment="1">
      <alignment horizontal="center" vertical="top"/>
    </xf>
    <xf numFmtId="0" fontId="18" fillId="7" borderId="17" xfId="179" applyFont="1" applyFill="1" applyBorder="1" applyAlignment="1">
      <alignment horizontal="center" vertical="top"/>
    </xf>
    <xf numFmtId="4" fontId="17" fillId="7" borderId="21" xfId="179" applyNumberFormat="1" applyFont="1" applyFill="1" applyBorder="1" applyAlignment="1">
      <alignment horizontal="center" vertical="top"/>
    </xf>
    <xf numFmtId="4" fontId="17" fillId="7" borderId="14" xfId="179" applyNumberFormat="1" applyFont="1" applyFill="1" applyBorder="1" applyAlignment="1">
      <alignment horizontal="center" vertical="top"/>
    </xf>
    <xf numFmtId="4" fontId="17" fillId="7" borderId="17" xfId="179" applyNumberFormat="1" applyFont="1" applyFill="1" applyBorder="1" applyAlignment="1">
      <alignment horizontal="center" vertical="top"/>
    </xf>
    <xf numFmtId="0" fontId="18" fillId="0" borderId="14" xfId="179" applyFont="1" applyBorder="1" applyAlignment="1">
      <alignment vertical="top" wrapText="1"/>
    </xf>
    <xf numFmtId="0" fontId="18" fillId="0" borderId="17" xfId="179" applyFont="1" applyBorder="1" applyAlignment="1">
      <alignment vertical="top" wrapText="1"/>
    </xf>
    <xf numFmtId="4" fontId="18" fillId="0" borderId="21" xfId="179" applyNumberFormat="1" applyFont="1" applyBorder="1" applyAlignment="1">
      <alignment horizontal="center" vertical="top"/>
    </xf>
    <xf numFmtId="4" fontId="18" fillId="0" borderId="14" xfId="179" applyNumberFormat="1" applyFont="1" applyBorder="1" applyAlignment="1">
      <alignment horizontal="center" vertical="top"/>
    </xf>
    <xf numFmtId="4" fontId="18" fillId="0" borderId="17" xfId="179" applyNumberFormat="1" applyFont="1" applyBorder="1" applyAlignment="1">
      <alignment horizontal="center" vertical="top"/>
    </xf>
    <xf numFmtId="4" fontId="18" fillId="52" borderId="21" xfId="179" applyNumberFormat="1" applyFont="1" applyFill="1" applyBorder="1" applyAlignment="1">
      <alignment horizontal="center" vertical="top"/>
    </xf>
    <xf numFmtId="4" fontId="18" fillId="52" borderId="14" xfId="179" applyNumberFormat="1" applyFont="1" applyFill="1" applyBorder="1" applyAlignment="1">
      <alignment horizontal="center" vertical="top"/>
    </xf>
    <xf numFmtId="4" fontId="18" fillId="52" borderId="17" xfId="179" applyNumberFormat="1" applyFont="1" applyFill="1" applyBorder="1" applyAlignment="1">
      <alignment horizontal="center" vertical="top"/>
    </xf>
    <xf numFmtId="165" fontId="18" fillId="52" borderId="21" xfId="179" applyNumberFormat="1" applyFont="1" applyFill="1" applyBorder="1" applyAlignment="1">
      <alignment horizontal="center"/>
    </xf>
    <xf numFmtId="165" fontId="18" fillId="52" borderId="14" xfId="179" applyNumberFormat="1" applyFont="1" applyFill="1" applyBorder="1" applyAlignment="1">
      <alignment horizontal="center"/>
    </xf>
    <xf numFmtId="165" fontId="18" fillId="52" borderId="17" xfId="179" applyNumberFormat="1" applyFont="1" applyFill="1" applyBorder="1" applyAlignment="1">
      <alignment horizontal="center"/>
    </xf>
    <xf numFmtId="164" fontId="18" fillId="52" borderId="21" xfId="179" applyNumberFormat="1" applyFont="1" applyFill="1" applyBorder="1" applyAlignment="1">
      <alignment horizontal="center" vertical="top"/>
    </xf>
    <xf numFmtId="164" fontId="18" fillId="52" borderId="14" xfId="179" applyNumberFormat="1" applyFont="1" applyFill="1" applyBorder="1" applyAlignment="1">
      <alignment horizontal="center" vertical="top"/>
    </xf>
    <xf numFmtId="164" fontId="18" fillId="52" borderId="17" xfId="179" applyNumberFormat="1" applyFont="1" applyFill="1" applyBorder="1" applyAlignment="1">
      <alignment horizontal="center" vertical="top"/>
    </xf>
    <xf numFmtId="0" fontId="18" fillId="52" borderId="21" xfId="179" applyFont="1" applyFill="1" applyBorder="1" applyAlignment="1">
      <alignment horizontal="center" vertical="top"/>
    </xf>
    <xf numFmtId="0" fontId="18" fillId="52" borderId="14" xfId="179" applyFont="1" applyFill="1" applyBorder="1" applyAlignment="1">
      <alignment horizontal="center" vertical="top"/>
    </xf>
    <xf numFmtId="0" fontId="18" fillId="52" borderId="17" xfId="179" applyFont="1" applyFill="1" applyBorder="1" applyAlignment="1">
      <alignment horizontal="center" vertical="top"/>
    </xf>
    <xf numFmtId="1" fontId="18" fillId="0" borderId="21" xfId="179" applyNumberFormat="1" applyFont="1" applyBorder="1" applyAlignment="1">
      <alignment horizontal="center" vertical="top"/>
    </xf>
    <xf numFmtId="1" fontId="18" fillId="0" borderId="14" xfId="179" applyNumberFormat="1" applyFont="1" applyBorder="1" applyAlignment="1">
      <alignment horizontal="center" vertical="top"/>
    </xf>
    <xf numFmtId="1" fontId="18" fillId="0" borderId="17" xfId="179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 wrapText="1" indent="2"/>
    </xf>
    <xf numFmtId="4" fontId="1" fillId="0" borderId="10" xfId="0" applyNumberFormat="1" applyFont="1" applyBorder="1" applyAlignment="1">
      <alignment horizontal="right" vertical="top" wrapText="1"/>
    </xf>
    <xf numFmtId="0" fontId="12" fillId="2" borderId="9" xfId="0" applyFont="1" applyFill="1" applyBorder="1" applyAlignment="1">
      <alignment horizontal="left" vertical="top"/>
    </xf>
    <xf numFmtId="4" fontId="12" fillId="2" borderId="9" xfId="0" applyNumberFormat="1" applyFont="1" applyFill="1" applyBorder="1" applyAlignment="1">
      <alignment horizontal="right" vertical="top" wrapText="1"/>
    </xf>
    <xf numFmtId="0" fontId="12" fillId="2" borderId="9" xfId="0" applyFont="1" applyFill="1" applyBorder="1" applyAlignment="1">
      <alignment horizontal="left" vertical="top" wrapText="1"/>
    </xf>
    <xf numFmtId="1" fontId="12" fillId="3" borderId="10" xfId="0" applyNumberFormat="1" applyFont="1" applyFill="1" applyBorder="1" applyAlignment="1">
      <alignment horizontal="left" vertical="top" wrapText="1"/>
    </xf>
    <xf numFmtId="4" fontId="12" fillId="3" borderId="10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</cellXfs>
  <cellStyles count="213">
    <cellStyle name="_1-П_2009_PIMS" xfId="5" xr:uid="{00000000-0005-0000-0000-000000000000}"/>
    <cellStyle name="_1-П_2009_PIMS (3)" xfId="6" xr:uid="{00000000-0005-0000-0000-000001000000}"/>
    <cellStyle name="_1-П_2009_PIMS-16 08 09" xfId="7" xr:uid="{00000000-0005-0000-0000-000002000000}"/>
    <cellStyle name="_23 июля  Баланс нефти 2008 ( АНХК по предложению завода)" xfId="8" xr:uid="{00000000-0005-0000-0000-000003000000}"/>
    <cellStyle name="_CPI foodimp" xfId="9" xr:uid="{00000000-0005-0000-0000-000004000000}"/>
    <cellStyle name="_macro 2012 var 1" xfId="10" xr:uid="{00000000-0005-0000-0000-000005000000}"/>
    <cellStyle name="_v-2013-2030- 2b17.01.11Нах-cpiнов. курс inn 1-2-Е1xls" xfId="11" xr:uid="{00000000-0005-0000-0000-000006000000}"/>
    <cellStyle name="_Модель - 2(23)" xfId="12" xr:uid="{00000000-0005-0000-0000-000007000000}"/>
    <cellStyle name="_Сб-macro 2020" xfId="13" xr:uid="{00000000-0005-0000-0000-000008000000}"/>
    <cellStyle name="=C:\WINNT35\SYSTEM32\COMMAND.COM" xfId="14" xr:uid="{00000000-0005-0000-0000-000009000000}"/>
    <cellStyle name="20% - Акцент1 2" xfId="15" xr:uid="{00000000-0005-0000-0000-00000A000000}"/>
    <cellStyle name="20% - Акцент2 2" xfId="16" xr:uid="{00000000-0005-0000-0000-00000B000000}"/>
    <cellStyle name="20% - Акцент3 2" xfId="17" xr:uid="{00000000-0005-0000-0000-00000C000000}"/>
    <cellStyle name="20% - Акцент4 2" xfId="18" xr:uid="{00000000-0005-0000-0000-00000D000000}"/>
    <cellStyle name="20% - Акцент5 2" xfId="19" xr:uid="{00000000-0005-0000-0000-00000E000000}"/>
    <cellStyle name="20% - Акцент6 2" xfId="20" xr:uid="{00000000-0005-0000-0000-00000F000000}"/>
    <cellStyle name="40% - Акцент1 2" xfId="21" xr:uid="{00000000-0005-0000-0000-000010000000}"/>
    <cellStyle name="40% - Акцент2 2" xfId="22" xr:uid="{00000000-0005-0000-0000-000011000000}"/>
    <cellStyle name="40% - Акцент3 2" xfId="23" xr:uid="{00000000-0005-0000-0000-000012000000}"/>
    <cellStyle name="40% - Акцент4 2" xfId="24" xr:uid="{00000000-0005-0000-0000-000013000000}"/>
    <cellStyle name="40% - Акцент5 2" xfId="25" xr:uid="{00000000-0005-0000-0000-000014000000}"/>
    <cellStyle name="40% - Акцент6 2" xfId="26" xr:uid="{00000000-0005-0000-0000-000015000000}"/>
    <cellStyle name="60% - Акцент1 2" xfId="27" xr:uid="{00000000-0005-0000-0000-000016000000}"/>
    <cellStyle name="60% - Акцент2 2" xfId="28" xr:uid="{00000000-0005-0000-0000-000017000000}"/>
    <cellStyle name="60% - Акцент3 2" xfId="29" xr:uid="{00000000-0005-0000-0000-000018000000}"/>
    <cellStyle name="60% - Акцент4 2" xfId="30" xr:uid="{00000000-0005-0000-0000-000019000000}"/>
    <cellStyle name="60% - Акцент5 2" xfId="31" xr:uid="{00000000-0005-0000-0000-00001A000000}"/>
    <cellStyle name="60% - Акцент6 2" xfId="32" xr:uid="{00000000-0005-0000-0000-00001B000000}"/>
    <cellStyle name="Balance" xfId="33" xr:uid="{00000000-0005-0000-0000-00001C000000}"/>
    <cellStyle name="BalanceBold" xfId="34" xr:uid="{00000000-0005-0000-0000-00001D000000}"/>
    <cellStyle name="blue" xfId="35" xr:uid="{00000000-0005-0000-0000-00001E000000}"/>
    <cellStyle name="column - Style1" xfId="36" xr:uid="{00000000-0005-0000-0000-00001F000000}"/>
    <cellStyle name="ColumnHeading" xfId="37" xr:uid="{00000000-0005-0000-0000-000020000000}"/>
    <cellStyle name="Comma 2" xfId="38" xr:uid="{00000000-0005-0000-0000-000021000000}"/>
    <cellStyle name="Comma 2 2" xfId="39" xr:uid="{00000000-0005-0000-0000-000022000000}"/>
    <cellStyle name="Comma 3" xfId="40" xr:uid="{00000000-0005-0000-0000-000023000000}"/>
    <cellStyle name="Comma0" xfId="41" xr:uid="{00000000-0005-0000-0000-000024000000}"/>
    <cellStyle name="Currency [0]" xfId="42" xr:uid="{00000000-0005-0000-0000-000025000000}"/>
    <cellStyle name="Currency [2]" xfId="43" xr:uid="{00000000-0005-0000-0000-000026000000}"/>
    <cellStyle name="Currency 2" xfId="44" xr:uid="{00000000-0005-0000-0000-000027000000}"/>
    <cellStyle name="Data" xfId="45" xr:uid="{00000000-0005-0000-0000-000028000000}"/>
    <cellStyle name="DataBold" xfId="46" xr:uid="{00000000-0005-0000-0000-000029000000}"/>
    <cellStyle name="Date" xfId="47" xr:uid="{00000000-0005-0000-0000-00002A000000}"/>
    <cellStyle name="Euro" xfId="48" xr:uid="{00000000-0005-0000-0000-00002B000000}"/>
    <cellStyle name="eval" xfId="49" xr:uid="{00000000-0005-0000-0000-00002C000000}"/>
    <cellStyle name="Excel Built-in Comma [0]" xfId="50" xr:uid="{00000000-0005-0000-0000-00002D000000}"/>
    <cellStyle name="Hyperlink 2" xfId="51" xr:uid="{00000000-0005-0000-0000-00002E000000}"/>
    <cellStyle name="Hyperlink 3" xfId="52" xr:uid="{00000000-0005-0000-0000-00002F000000}"/>
    <cellStyle name="Input 1" xfId="53" xr:uid="{00000000-0005-0000-0000-000030000000}"/>
    <cellStyle name="Input numbers" xfId="54" xr:uid="{00000000-0005-0000-0000-000031000000}"/>
    <cellStyle name="Locked" xfId="55" xr:uid="{00000000-0005-0000-0000-000032000000}"/>
    <cellStyle name="MLComma0" xfId="56" xr:uid="{00000000-0005-0000-0000-000033000000}"/>
    <cellStyle name="MLDollar0" xfId="57" xr:uid="{00000000-0005-0000-0000-000034000000}"/>
    <cellStyle name="MLEuro0" xfId="58" xr:uid="{00000000-0005-0000-0000-000035000000}"/>
    <cellStyle name="MLHeaderSection" xfId="59" xr:uid="{00000000-0005-0000-0000-000036000000}"/>
    <cellStyle name="MLMultiple0" xfId="60" xr:uid="{00000000-0005-0000-0000-000037000000}"/>
    <cellStyle name="MLPercent0" xfId="61" xr:uid="{00000000-0005-0000-0000-000038000000}"/>
    <cellStyle name="MLPound0" xfId="62" xr:uid="{00000000-0005-0000-0000-000039000000}"/>
    <cellStyle name="MLYen0" xfId="63" xr:uid="{00000000-0005-0000-0000-00003A000000}"/>
    <cellStyle name="multiple" xfId="64" xr:uid="{00000000-0005-0000-0000-00003B000000}"/>
    <cellStyle name="Multiple0" xfId="65" xr:uid="{00000000-0005-0000-0000-00003C000000}"/>
    <cellStyle name="Normal - Style1" xfId="66" xr:uid="{00000000-0005-0000-0000-00003D000000}"/>
    <cellStyle name="Normal 10" xfId="67" xr:uid="{00000000-0005-0000-0000-00003E000000}"/>
    <cellStyle name="Normal 2" xfId="68" xr:uid="{00000000-0005-0000-0000-00003F000000}"/>
    <cellStyle name="Normal 2 2" xfId="69" xr:uid="{00000000-0005-0000-0000-000040000000}"/>
    <cellStyle name="Normal 2 3" xfId="70" xr:uid="{00000000-0005-0000-0000-000041000000}"/>
    <cellStyle name="Normal 3" xfId="71" xr:uid="{00000000-0005-0000-0000-000042000000}"/>
    <cellStyle name="Normal 4" xfId="72" xr:uid="{00000000-0005-0000-0000-000043000000}"/>
    <cellStyle name="Normal 5" xfId="73" xr:uid="{00000000-0005-0000-0000-000044000000}"/>
    <cellStyle name="Normal 6" xfId="74" xr:uid="{00000000-0005-0000-0000-000045000000}"/>
    <cellStyle name="Normal 7" xfId="75" xr:uid="{00000000-0005-0000-0000-000046000000}"/>
    <cellStyle name="Normal 7 2" xfId="76" xr:uid="{00000000-0005-0000-0000-000047000000}"/>
    <cellStyle name="Normal 8" xfId="77" xr:uid="{00000000-0005-0000-0000-000048000000}"/>
    <cellStyle name="Normal 9" xfId="78" xr:uid="{00000000-0005-0000-0000-000049000000}"/>
    <cellStyle name="Normal_Boeing777" xfId="79" xr:uid="{00000000-0005-0000-0000-00004A000000}"/>
    <cellStyle name="Normal1" xfId="80" xr:uid="{00000000-0005-0000-0000-00004B000000}"/>
    <cellStyle name="Output decimal" xfId="81" xr:uid="{00000000-0005-0000-0000-00004C000000}"/>
    <cellStyle name="Output numbers" xfId="82" xr:uid="{00000000-0005-0000-0000-00004D000000}"/>
    <cellStyle name="PageSubtitle" xfId="83" xr:uid="{00000000-0005-0000-0000-00004E000000}"/>
    <cellStyle name="PageTitle" xfId="84" xr:uid="{00000000-0005-0000-0000-00004F000000}"/>
    <cellStyle name="Percent 2" xfId="85" xr:uid="{00000000-0005-0000-0000-000050000000}"/>
    <cellStyle name="Percent 3" xfId="86" xr:uid="{00000000-0005-0000-0000-000051000000}"/>
    <cellStyle name="Percent0" xfId="87" xr:uid="{00000000-0005-0000-0000-000052000000}"/>
    <cellStyle name="PimsColStyle" xfId="88" xr:uid="{00000000-0005-0000-0000-000053000000}"/>
    <cellStyle name="Price_Body" xfId="89" xr:uid="{00000000-0005-0000-0000-000054000000}"/>
    <cellStyle name="Rows - Style2" xfId="90" xr:uid="{00000000-0005-0000-0000-000055000000}"/>
    <cellStyle name="SAPBEXaggData" xfId="91" xr:uid="{00000000-0005-0000-0000-000056000000}"/>
    <cellStyle name="SAPBEXaggDataEmph" xfId="92" xr:uid="{00000000-0005-0000-0000-000057000000}"/>
    <cellStyle name="SAPBEXaggItem" xfId="93" xr:uid="{00000000-0005-0000-0000-000058000000}"/>
    <cellStyle name="SAPBEXaggItemX" xfId="94" xr:uid="{00000000-0005-0000-0000-000059000000}"/>
    <cellStyle name="SAPBEXchaText" xfId="95" xr:uid="{00000000-0005-0000-0000-00005A000000}"/>
    <cellStyle name="SAPBEXexcBad7" xfId="96" xr:uid="{00000000-0005-0000-0000-00005B000000}"/>
    <cellStyle name="SAPBEXexcBad8" xfId="97" xr:uid="{00000000-0005-0000-0000-00005C000000}"/>
    <cellStyle name="SAPBEXexcBad9" xfId="98" xr:uid="{00000000-0005-0000-0000-00005D000000}"/>
    <cellStyle name="SAPBEXexcCritical4" xfId="99" xr:uid="{00000000-0005-0000-0000-00005E000000}"/>
    <cellStyle name="SAPBEXexcCritical5" xfId="100" xr:uid="{00000000-0005-0000-0000-00005F000000}"/>
    <cellStyle name="SAPBEXexcCritical6" xfId="101" xr:uid="{00000000-0005-0000-0000-000060000000}"/>
    <cellStyle name="SAPBEXexcGood1" xfId="102" xr:uid="{00000000-0005-0000-0000-000061000000}"/>
    <cellStyle name="SAPBEXexcGood2" xfId="103" xr:uid="{00000000-0005-0000-0000-000062000000}"/>
    <cellStyle name="SAPBEXexcGood3" xfId="104" xr:uid="{00000000-0005-0000-0000-000063000000}"/>
    <cellStyle name="SAPBEXfilterDrill" xfId="105" xr:uid="{00000000-0005-0000-0000-000064000000}"/>
    <cellStyle name="SAPBEXfilterItem" xfId="106" xr:uid="{00000000-0005-0000-0000-000065000000}"/>
    <cellStyle name="SAPBEXfilterText" xfId="107" xr:uid="{00000000-0005-0000-0000-000066000000}"/>
    <cellStyle name="SAPBEXformats" xfId="108" xr:uid="{00000000-0005-0000-0000-000067000000}"/>
    <cellStyle name="SAPBEXheaderItem" xfId="109" xr:uid="{00000000-0005-0000-0000-000068000000}"/>
    <cellStyle name="SAPBEXheaderText" xfId="110" xr:uid="{00000000-0005-0000-0000-000069000000}"/>
    <cellStyle name="SAPBEXHLevel0" xfId="111" xr:uid="{00000000-0005-0000-0000-00006A000000}"/>
    <cellStyle name="SAPBEXHLevel0X" xfId="112" xr:uid="{00000000-0005-0000-0000-00006B000000}"/>
    <cellStyle name="SAPBEXHLevel1" xfId="113" xr:uid="{00000000-0005-0000-0000-00006C000000}"/>
    <cellStyle name="SAPBEXHLevel1X" xfId="114" xr:uid="{00000000-0005-0000-0000-00006D000000}"/>
    <cellStyle name="SAPBEXHLevel2" xfId="115" xr:uid="{00000000-0005-0000-0000-00006E000000}"/>
    <cellStyle name="SAPBEXHLevel2X" xfId="116" xr:uid="{00000000-0005-0000-0000-00006F000000}"/>
    <cellStyle name="SAPBEXHLevel3" xfId="117" xr:uid="{00000000-0005-0000-0000-000070000000}"/>
    <cellStyle name="SAPBEXHLevel3X" xfId="118" xr:uid="{00000000-0005-0000-0000-000071000000}"/>
    <cellStyle name="SAPBEXresData" xfId="119" xr:uid="{00000000-0005-0000-0000-000072000000}"/>
    <cellStyle name="SAPBEXresDataEmph" xfId="120" xr:uid="{00000000-0005-0000-0000-000073000000}"/>
    <cellStyle name="SAPBEXresItem" xfId="121" xr:uid="{00000000-0005-0000-0000-000074000000}"/>
    <cellStyle name="SAPBEXresItemX" xfId="122" xr:uid="{00000000-0005-0000-0000-000075000000}"/>
    <cellStyle name="SAPBEXstdData" xfId="123" xr:uid="{00000000-0005-0000-0000-000076000000}"/>
    <cellStyle name="SAPBEXstdDataEmph" xfId="124" xr:uid="{00000000-0005-0000-0000-000077000000}"/>
    <cellStyle name="SAPBEXstdItem" xfId="125" xr:uid="{00000000-0005-0000-0000-000078000000}"/>
    <cellStyle name="SAPBEXstdItemX" xfId="126" xr:uid="{00000000-0005-0000-0000-000079000000}"/>
    <cellStyle name="SAPBEXtitle" xfId="127" xr:uid="{00000000-0005-0000-0000-00007A000000}"/>
    <cellStyle name="SAPBEXundefined" xfId="128" xr:uid="{00000000-0005-0000-0000-00007B000000}"/>
    <cellStyle name="SAPOutput" xfId="129" xr:uid="{00000000-0005-0000-0000-00007C000000}"/>
    <cellStyle name="sensitivity format" xfId="130" xr:uid="{00000000-0005-0000-0000-00007D000000}"/>
    <cellStyle name="Standard_Übersicht Haushalte" xfId="131" xr:uid="{00000000-0005-0000-0000-00007E000000}"/>
    <cellStyle name="Style 1" xfId="132" xr:uid="{00000000-0005-0000-0000-00007F000000}"/>
    <cellStyle name="styleColumnTitles" xfId="133" xr:uid="{00000000-0005-0000-0000-000080000000}"/>
    <cellStyle name="styleDateRange" xfId="134" xr:uid="{00000000-0005-0000-0000-000081000000}"/>
    <cellStyle name="styleHidden" xfId="135" xr:uid="{00000000-0005-0000-0000-000082000000}"/>
    <cellStyle name="styleNormal" xfId="136" xr:uid="{00000000-0005-0000-0000-000083000000}"/>
    <cellStyle name="styleSeriesAttributes" xfId="137" xr:uid="{00000000-0005-0000-0000-000084000000}"/>
    <cellStyle name="styleSeriesData" xfId="138" xr:uid="{00000000-0005-0000-0000-000085000000}"/>
    <cellStyle name="styleSeriesDataForecast" xfId="139" xr:uid="{00000000-0005-0000-0000-000086000000}"/>
    <cellStyle name="styleSeriesDataForecastNA" xfId="140" xr:uid="{00000000-0005-0000-0000-000087000000}"/>
    <cellStyle name="styleSeriesDataNA" xfId="141" xr:uid="{00000000-0005-0000-0000-000088000000}"/>
    <cellStyle name="Text - Style3" xfId="142" xr:uid="{00000000-0005-0000-0000-000089000000}"/>
    <cellStyle name="Time" xfId="143" xr:uid="{00000000-0005-0000-0000-00008A000000}"/>
    <cellStyle name="Title 2" xfId="144" xr:uid="{00000000-0005-0000-0000-00008B000000}"/>
    <cellStyle name="Title 3" xfId="145" xr:uid="{00000000-0005-0000-0000-00008C000000}"/>
    <cellStyle name="topline" xfId="146" xr:uid="{00000000-0005-0000-0000-00008D000000}"/>
    <cellStyle name="topline x2" xfId="147" xr:uid="{00000000-0005-0000-0000-00008E000000}"/>
    <cellStyle name="Total 2" xfId="148" xr:uid="{00000000-0005-0000-0000-00008F000000}"/>
    <cellStyle name="Totals" xfId="149" xr:uid="{00000000-0005-0000-0000-000090000000}"/>
    <cellStyle name="Unlocked" xfId="150" xr:uid="{00000000-0005-0000-0000-000091000000}"/>
    <cellStyle name="VarsIn - Style5" xfId="151" xr:uid="{00000000-0005-0000-0000-000092000000}"/>
    <cellStyle name="Акцент1 2" xfId="152" xr:uid="{00000000-0005-0000-0000-000093000000}"/>
    <cellStyle name="Акцент2 2" xfId="153" xr:uid="{00000000-0005-0000-0000-000094000000}"/>
    <cellStyle name="Акцент3 2" xfId="154" xr:uid="{00000000-0005-0000-0000-000095000000}"/>
    <cellStyle name="Акцент4 2" xfId="155" xr:uid="{00000000-0005-0000-0000-000096000000}"/>
    <cellStyle name="Акцент5 2" xfId="156" xr:uid="{00000000-0005-0000-0000-000097000000}"/>
    <cellStyle name="Акцент6 2" xfId="157" xr:uid="{00000000-0005-0000-0000-000098000000}"/>
    <cellStyle name="Беззащитный" xfId="158" xr:uid="{00000000-0005-0000-0000-000099000000}"/>
    <cellStyle name="Ввод  2" xfId="159" xr:uid="{00000000-0005-0000-0000-00009A000000}"/>
    <cellStyle name="Вывод 2" xfId="160" xr:uid="{00000000-0005-0000-0000-00009B000000}"/>
    <cellStyle name="Вычисление 2" xfId="161" xr:uid="{00000000-0005-0000-0000-00009C000000}"/>
    <cellStyle name="Денежный 2" xfId="2" xr:uid="{00000000-0005-0000-0000-00009D000000}"/>
    <cellStyle name="Денежный 2 2" xfId="162" xr:uid="{00000000-0005-0000-0000-00009E000000}"/>
    <cellStyle name="Заголовок" xfId="163" xr:uid="{00000000-0005-0000-0000-00009F000000}"/>
    <cellStyle name="Заголовок 2 2" xfId="164" xr:uid="{00000000-0005-0000-0000-0000A0000000}"/>
    <cellStyle name="Заголовок 3 2" xfId="165" xr:uid="{00000000-0005-0000-0000-0000A1000000}"/>
    <cellStyle name="Заголовок 4 2" xfId="166" xr:uid="{00000000-0005-0000-0000-0000A2000000}"/>
    <cellStyle name="ЗаголовокСтолбца" xfId="167" xr:uid="{00000000-0005-0000-0000-0000A3000000}"/>
    <cellStyle name="Защитный" xfId="168" xr:uid="{00000000-0005-0000-0000-0000A4000000}"/>
    <cellStyle name="Значение" xfId="169" xr:uid="{00000000-0005-0000-0000-0000A5000000}"/>
    <cellStyle name="Итог 2" xfId="170" xr:uid="{00000000-0005-0000-0000-0000A6000000}"/>
    <cellStyle name="Контрольная ячейка 2" xfId="171" xr:uid="{00000000-0005-0000-0000-0000A7000000}"/>
    <cellStyle name="Мои наименования показателей" xfId="174" xr:uid="{00000000-0005-0000-0000-0000AA000000}"/>
    <cellStyle name="Мой заголовок" xfId="172" xr:uid="{00000000-0005-0000-0000-0000A8000000}"/>
    <cellStyle name="Мой заголовок листа" xfId="173" xr:uid="{00000000-0005-0000-0000-0000A9000000}"/>
    <cellStyle name="Название 2" xfId="175" xr:uid="{00000000-0005-0000-0000-0000AB000000}"/>
    <cellStyle name="Нейтральный 2" xfId="176" xr:uid="{00000000-0005-0000-0000-0000AC000000}"/>
    <cellStyle name="Обычный" xfId="0" builtinId="0"/>
    <cellStyle name="Обычный 11" xfId="177" xr:uid="{00000000-0005-0000-0000-0000AE000000}"/>
    <cellStyle name="Обычный 2" xfId="1" xr:uid="{00000000-0005-0000-0000-0000AF000000}"/>
    <cellStyle name="Обычный 2 2" xfId="179" xr:uid="{00000000-0005-0000-0000-0000B0000000}"/>
    <cellStyle name="Обычный 2 3" xfId="178" xr:uid="{00000000-0005-0000-0000-0000B1000000}"/>
    <cellStyle name="Обычный 2 4" xfId="211" xr:uid="{0FF3B9EC-C274-4BA7-B866-3C4CAEE0CD06}"/>
    <cellStyle name="Обычный 27" xfId="180" xr:uid="{00000000-0005-0000-0000-0000B2000000}"/>
    <cellStyle name="Обычный 3" xfId="3" xr:uid="{00000000-0005-0000-0000-0000B3000000}"/>
    <cellStyle name="Обычный 3 2" xfId="181" xr:uid="{00000000-0005-0000-0000-0000B4000000}"/>
    <cellStyle name="Обычный 3 5" xfId="212" xr:uid="{DB279C64-831C-4EEB-B626-CF9294E51520}"/>
    <cellStyle name="Обычный 4" xfId="182" xr:uid="{00000000-0005-0000-0000-0000B5000000}"/>
    <cellStyle name="Обычный 5" xfId="183" xr:uid="{00000000-0005-0000-0000-0000B6000000}"/>
    <cellStyle name="Обычный 5 2" xfId="184" xr:uid="{00000000-0005-0000-0000-0000B7000000}"/>
    <cellStyle name="Обычный 6" xfId="4" xr:uid="{00000000-0005-0000-0000-0000B8000000}"/>
    <cellStyle name="Плохой 2" xfId="185" xr:uid="{00000000-0005-0000-0000-0000BE000000}"/>
    <cellStyle name="Пояснение 2" xfId="186" xr:uid="{00000000-0005-0000-0000-0000BF000000}"/>
    <cellStyle name="Примечание 2" xfId="187" xr:uid="{00000000-0005-0000-0000-0000C0000000}"/>
    <cellStyle name="Процентный 2" xfId="189" xr:uid="{00000000-0005-0000-0000-0000C1000000}"/>
    <cellStyle name="Процентный 3" xfId="190" xr:uid="{00000000-0005-0000-0000-0000C2000000}"/>
    <cellStyle name="Процентный 4" xfId="191" xr:uid="{00000000-0005-0000-0000-0000C3000000}"/>
    <cellStyle name="Процентный 5" xfId="192" xr:uid="{00000000-0005-0000-0000-0000C4000000}"/>
    <cellStyle name="Процентный 5 2" xfId="193" xr:uid="{00000000-0005-0000-0000-0000C5000000}"/>
    <cellStyle name="Процентный 6" xfId="188" xr:uid="{00000000-0005-0000-0000-0000C6000000}"/>
    <cellStyle name="Связанная ячейка 2" xfId="194" xr:uid="{00000000-0005-0000-0000-0000C7000000}"/>
    <cellStyle name="Стиль 1" xfId="195" xr:uid="{00000000-0005-0000-0000-0000C8000000}"/>
    <cellStyle name="Текст предупреждения 2" xfId="196" xr:uid="{00000000-0005-0000-0000-0000C9000000}"/>
    <cellStyle name="Текстовый" xfId="197" xr:uid="{00000000-0005-0000-0000-0000CA000000}"/>
    <cellStyle name="Тысячи [0]_3Com" xfId="198" xr:uid="{00000000-0005-0000-0000-0000CB000000}"/>
    <cellStyle name="Тысячи_3Com" xfId="199" xr:uid="{00000000-0005-0000-0000-0000CC000000}"/>
    <cellStyle name="Финансовый [0] 2" xfId="201" xr:uid="{00000000-0005-0000-0000-0000CD000000}"/>
    <cellStyle name="Финансовый 2" xfId="202" xr:uid="{00000000-0005-0000-0000-0000CE000000}"/>
    <cellStyle name="Финансовый 2 2" xfId="203" xr:uid="{00000000-0005-0000-0000-0000CF000000}"/>
    <cellStyle name="Финансовый 3" xfId="204" xr:uid="{00000000-0005-0000-0000-0000D0000000}"/>
    <cellStyle name="Финансовый 4" xfId="200" xr:uid="{00000000-0005-0000-0000-0000D1000000}"/>
    <cellStyle name="Финансовый 5" xfId="209" xr:uid="{00000000-0005-0000-0000-0000D2000000}"/>
    <cellStyle name="Финансовый 6" xfId="210" xr:uid="{503D8B22-710C-458C-9CB0-A64A484B2F0C}"/>
    <cellStyle name="Формула" xfId="205" xr:uid="{00000000-0005-0000-0000-0000D3000000}"/>
    <cellStyle name="ФормулаВБ" xfId="206" xr:uid="{00000000-0005-0000-0000-0000D4000000}"/>
    <cellStyle name="ФормулаНаКонтроль" xfId="207" xr:uid="{00000000-0005-0000-0000-0000D5000000}"/>
    <cellStyle name="Хороший 2" xfId="208" xr:uid="{00000000-0005-0000-0000-0000D6000000}"/>
  </cellStyles>
  <dxfs count="0"/>
  <tableStyles count="0" defaultTableStyle="TableStyleMedium9" defaultPivotStyle="PivotStyleLight16"/>
  <colors>
    <mruColors>
      <color rgb="FFE4F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0</xdr:rowOff>
    </xdr:from>
    <xdr:to>
      <xdr:col>13</xdr:col>
      <xdr:colOff>0</xdr:colOff>
      <xdr:row>37</xdr:row>
      <xdr:rowOff>0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38</xdr:row>
      <xdr:rowOff>0</xdr:rowOff>
    </xdr:from>
    <xdr:to>
      <xdr:col>13</xdr:col>
      <xdr:colOff>0</xdr:colOff>
      <xdr:row>67</xdr:row>
      <xdr:rowOff>0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68</xdr:row>
      <xdr:rowOff>0</xdr:rowOff>
    </xdr:from>
    <xdr:to>
      <xdr:col>13</xdr:col>
      <xdr:colOff>0</xdr:colOff>
      <xdr:row>97</xdr:row>
      <xdr:rowOff>0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98</xdr:row>
      <xdr:rowOff>0</xdr:rowOff>
    </xdr:from>
    <xdr:to>
      <xdr:col>13</xdr:col>
      <xdr:colOff>0</xdr:colOff>
      <xdr:row>127</xdr:row>
      <xdr:rowOff>0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128</xdr:row>
      <xdr:rowOff>0</xdr:rowOff>
    </xdr:from>
    <xdr:to>
      <xdr:col>13</xdr:col>
      <xdr:colOff>0</xdr:colOff>
      <xdr:row>157</xdr:row>
      <xdr:rowOff>0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28575</xdr:colOff>
      <xdr:row>158</xdr:row>
      <xdr:rowOff>0</xdr:rowOff>
    </xdr:from>
    <xdr:to>
      <xdr:col>13</xdr:col>
      <xdr:colOff>0</xdr:colOff>
      <xdr:row>188</xdr:row>
      <xdr:rowOff>0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575" y="819150"/>
          <a:ext cx="3038475" cy="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8;&#1080;&#1092;&#1099;/&#1058;&#1072;&#1088;&#1080;&#1092;&#1099;/&#1058;&#1072;&#1088;&#1080;&#1092;&#1099;%202023/&#1043;&#1056;&#1054;/&#1056;&#1072;&#1089;&#1095;&#1077;&#1090;%20&#1090;&#1072;&#1088;&#1080;&#1092;&#1072;_&#1043;&#1056;&#1054;_23-27/GRO.PLAN(v2.1.2)%20&#1085;&#1072;%20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g.in\rgaz$\&#1056;&#1043;\&#1060;&#1054;\&#1055;&#1069;&#1054;\&#1058;&#1072;&#1088;&#1080;&#1092;&#1099;\&#1058;&#1072;&#1088;&#1080;&#1092;&#1099;%202007\&#1058;&#1088;&#1072;&#1085;&#1089;&#1087;&#1086;&#1088;&#1090;&#1080;&#1088;&#1086;&#1074;&#1082;&#1072;%20&#1075;&#1072;&#1079;&#1072;\&#1052;&#1072;&#1075;&#1080;&#1089;&#1090;&#1088;&#1072;&#1083;&#1100;&#1085;&#1099;&#1077;\MGT.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54;&#1090;&#1076;&#1077;&#1083;%20&#1090;&#1077;&#1087;&#1083;&#1086;&#1074;&#1099;&#1093;%20&#1080;&#1089;&#1090;&#1086;&#1095;&#1085;&#1080;&#1082;&#1086;&#1074;\&#1044;&#1086;&#1082;&#1091;&#1084;&#1077;&#1085;&#1090;&#1099;%20&#1045;.&#1040;.&#1057;&#1072;&#1083;&#1100;&#1085;&#1080;&#1082;&#1086;&#1074;&#1072;\&#1054;&#1057;&#1053;&#1054;&#1042;&#1053;&#1067;&#1045;%20&#1044;&#1054;&#1050;&#1059;&#1052;&#1045;&#1053;&#1058;&#1067;\&#1058;&#1040;&#1056;&#1048;&#1060;%20&#1060;&#1057;&#1058;\2008%20&#1058;&#1072;&#1088;&#1080;&#1092;\&#1086;&#1090;_&#1088;&#1091;&#1076;&#1100;\&#1055;&#1088;&#1080;&#1083;&#1086;&#1078;&#1077;&#1085;&#1080;&#1077;%202%20(&#1043;&#1056;&#1054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%20&#1074;%20&#1088;&#1072;&#1084;&#1082;&#1072;&#1093;%20&#1079;&#1072;&#1082;&#1086;&#1085;&#1086;&#1076;&#1072;&#1090;&#1077;&#1083;&#1100;&#1089;&#1090;&#1074;&#1072;/&#1056;&#1072;&#1089;&#1082;&#1088;&#1099;&#1090;&#1080;&#1077;%20&#1080;&#1085;&#1092;&#1086;&#1088;&#1084;&#1072;&#1094;&#1080;&#1080;/2022%20&#1075;&#1086;&#1076;/&#1056;&#1072;&#1089;&#1082;&#1088;&#1099;&#1090;&#1080;&#1077;%20&#1080;&#1085;&#1092;&#1086;&#1088;&#1084;&#1072;&#1094;&#1080;&#1080;%20&#1043;&#1056;&#1054;_&#1052;&#1043;&#1054;/&#1056;&#1072;&#1073;&#1086;&#1090;&#1072;%20&#1052;&#1043;&#1054;%20&#1043;&#1056;&#1054;/&#1043;&#1056;&#1054;/&#1055;2&#1060;6%20&#1048;&#1085;&#1092;&#1086;&#1088;&#1084;&#1072;&#1094;&#1080;&#1103;%20&#1086;&#1073;%20&#1086;&#1089;&#1085;&#1086;&#1074;&#1085;&#1099;&#1093;%20&#1087;&#1086;&#1082;&#1072;&#1079;&#1072;&#1090;&#1077;&#1083;&#1103;&#1093;%20&#1092;&#1080;&#1085;-&#1093;&#1086;&#1079;%20&#1076;&#1077;&#1103;&#1090;&#1077;&#1083;&#1100;&#1085;&#1086;&#1089;&#1090;&#1080;%20&#1079;&#1072;%202019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Инструкция"/>
      <sheetName val="Лог обновления"/>
      <sheetName val="Заголовок"/>
      <sheetName val="Анализ"/>
      <sheetName val="Прочие"/>
      <sheetName val="Объемы"/>
      <sheetName val="Спецнадбавка"/>
      <sheetName val="ОПФ Факт"/>
      <sheetName val="ОПФ План 1 год"/>
      <sheetName val="ОПФ План 2 год"/>
      <sheetName val="ОПФ План 3 год"/>
      <sheetName val="ОПФ План 4 год"/>
      <sheetName val="ОПФ План 5 год"/>
      <sheetName val="Комментарии"/>
      <sheetName val="Проверка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 refreshError="1"/>
      <sheetData sheetId="1">
        <row r="3">
          <cell r="B3" t="str">
            <v>Версия 2.1.2</v>
          </cell>
        </row>
      </sheetData>
      <sheetData sheetId="2" refreshError="1"/>
      <sheetData sheetId="3">
        <row r="8">
          <cell r="C8" t="str">
            <v>2022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F2">
            <v>2010</v>
          </cell>
        </row>
        <row r="3">
          <cell r="F3">
            <v>2011</v>
          </cell>
        </row>
        <row r="4">
          <cell r="F4">
            <v>2012</v>
          </cell>
        </row>
        <row r="5">
          <cell r="F5">
            <v>2013</v>
          </cell>
        </row>
        <row r="6">
          <cell r="F6">
            <v>2014</v>
          </cell>
        </row>
        <row r="7">
          <cell r="F7">
            <v>2015</v>
          </cell>
        </row>
        <row r="8">
          <cell r="F8">
            <v>2016</v>
          </cell>
        </row>
        <row r="9">
          <cell r="F9">
            <v>2017</v>
          </cell>
        </row>
        <row r="10">
          <cell r="F10">
            <v>2018</v>
          </cell>
        </row>
        <row r="11">
          <cell r="F11">
            <v>2019</v>
          </cell>
        </row>
        <row r="12">
          <cell r="F12">
            <v>2020</v>
          </cell>
        </row>
        <row r="13">
          <cell r="F13">
            <v>2021</v>
          </cell>
        </row>
        <row r="14">
          <cell r="F14" t="str">
            <v>2022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Заголовок"/>
      <sheetName val="Основные производственные фонды"/>
      <sheetName val="Анализ"/>
      <sheetName val="Амортизация с НС"/>
      <sheetName val="Объемы"/>
      <sheetName val="TEHSHEET"/>
      <sheetName val="Заголовок2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E10">
            <v>0</v>
          </cell>
          <cell r="F10">
            <v>175628.6042</v>
          </cell>
          <cell r="G10">
            <v>107890</v>
          </cell>
          <cell r="H10">
            <v>213659.64220624487</v>
          </cell>
          <cell r="I10">
            <v>0</v>
          </cell>
          <cell r="J10">
            <v>213659.64220624487</v>
          </cell>
          <cell r="K10">
            <v>0</v>
          </cell>
        </row>
        <row r="11">
          <cell r="F11">
            <v>175628.6042</v>
          </cell>
          <cell r="G11">
            <v>107890</v>
          </cell>
          <cell r="H11">
            <v>213659.64220624487</v>
          </cell>
          <cell r="J11">
            <v>213659.64220624487</v>
          </cell>
        </row>
        <row r="13">
          <cell r="E13">
            <v>0</v>
          </cell>
          <cell r="F13">
            <v>35502.213877646558</v>
          </cell>
          <cell r="G13">
            <v>17841.976898026314</v>
          </cell>
          <cell r="H13">
            <v>36343.526980263152</v>
          </cell>
          <cell r="I13">
            <v>0</v>
          </cell>
          <cell r="J13">
            <v>37075.431690789468</v>
          </cell>
          <cell r="K13">
            <v>0</v>
          </cell>
        </row>
        <row r="14">
          <cell r="E14">
            <v>0</v>
          </cell>
          <cell r="F14">
            <v>23894.326667011384</v>
          </cell>
          <cell r="G14">
            <v>12016.224502499999</v>
          </cell>
          <cell r="H14">
            <v>24533.724624999999</v>
          </cell>
          <cell r="I14">
            <v>0</v>
          </cell>
          <cell r="J14">
            <v>25089.972204999998</v>
          </cell>
          <cell r="K14">
            <v>0</v>
          </cell>
        </row>
        <row r="16">
          <cell r="M16" t="str">
            <v>Ставка налога с учетом регрессивной шкалы-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24">
          <cell r="M24" t="str">
            <v xml:space="preserve">Объем газа на собств. нужды и тех. потери - </v>
          </cell>
        </row>
        <row r="25">
          <cell r="F25">
            <v>16587.330624999999</v>
          </cell>
          <cell r="G25">
            <v>8293.6653124999993</v>
          </cell>
          <cell r="H25">
            <v>16587.330624999999</v>
          </cell>
          <cell r="J25">
            <v>16587.330624999999</v>
          </cell>
        </row>
        <row r="26">
          <cell r="E26">
            <v>0</v>
          </cell>
          <cell r="F26">
            <v>7306.9960420113857</v>
          </cell>
          <cell r="G26">
            <v>3722.5591899999999</v>
          </cell>
          <cell r="H26">
            <v>7946.3940000000002</v>
          </cell>
          <cell r="I26">
            <v>0</v>
          </cell>
          <cell r="J26">
            <v>8502.6415799999995</v>
          </cell>
          <cell r="K26">
            <v>0</v>
          </cell>
        </row>
        <row r="27">
          <cell r="E27">
            <v>0</v>
          </cell>
          <cell r="F27">
            <v>5322.1668200000004</v>
          </cell>
          <cell r="G27">
            <v>2676.5541899999998</v>
          </cell>
          <cell r="H27">
            <v>5854.384</v>
          </cell>
          <cell r="I27">
            <v>0</v>
          </cell>
          <cell r="J27">
            <v>6264.1908800000001</v>
          </cell>
          <cell r="K27">
            <v>0</v>
          </cell>
        </row>
        <row r="32">
          <cell r="F32">
            <v>5322.1668200000004</v>
          </cell>
          <cell r="G32">
            <v>2676.5541899999998</v>
          </cell>
          <cell r="H32">
            <v>5854.384</v>
          </cell>
          <cell r="J32">
            <v>6264.1908800000001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8">
          <cell r="M38" t="str">
            <v>Балансовая стоимость -331747 Протяженность -153,75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9">
          <cell r="E49">
            <v>0</v>
          </cell>
          <cell r="F49">
            <v>1984.8292220113854</v>
          </cell>
          <cell r="G49">
            <v>1046.0050000000001</v>
          </cell>
          <cell r="H49">
            <v>2092.0100000000002</v>
          </cell>
          <cell r="I49">
            <v>0</v>
          </cell>
          <cell r="J49">
            <v>2238.4507000000003</v>
          </cell>
          <cell r="K49">
            <v>0</v>
          </cell>
        </row>
        <row r="53">
          <cell r="F53">
            <v>1984.8292220113854</v>
          </cell>
          <cell r="G53">
            <v>1046.0050000000001</v>
          </cell>
          <cell r="H53">
            <v>2092.0100000000002</v>
          </cell>
          <cell r="J53">
            <v>2238.4507000000003</v>
          </cell>
          <cell r="M53" t="str">
            <v>Общехозяйственные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66">
          <cell r="E66">
            <v>0</v>
          </cell>
          <cell r="F66">
            <v>3087.3558800000001</v>
          </cell>
          <cell r="G66">
            <v>1543.67794</v>
          </cell>
          <cell r="H66">
            <v>3087.3558800000001</v>
          </cell>
          <cell r="I66">
            <v>0</v>
          </cell>
          <cell r="J66">
            <v>3087.3558800000001</v>
          </cell>
          <cell r="K66">
            <v>0</v>
          </cell>
        </row>
        <row r="68">
          <cell r="F68">
            <v>3087.3558800000001</v>
          </cell>
          <cell r="G68">
            <v>1543.67794</v>
          </cell>
          <cell r="H68">
            <v>3087.3558800000001</v>
          </cell>
          <cell r="J68">
            <v>3087.3558800000001</v>
          </cell>
        </row>
        <row r="72">
          <cell r="E72">
            <v>0</v>
          </cell>
          <cell r="F72">
            <v>8520.5313306351727</v>
          </cell>
          <cell r="G72">
            <v>4282.0744555263154</v>
          </cell>
          <cell r="H72">
            <v>8722.4464752631575</v>
          </cell>
          <cell r="I72">
            <v>0</v>
          </cell>
          <cell r="J72">
            <v>8898.1036057894726</v>
          </cell>
          <cell r="K72">
            <v>0</v>
          </cell>
        </row>
        <row r="73">
          <cell r="I73" t="str">
            <v>-</v>
          </cell>
          <cell r="J73">
            <v>173.52566590465733</v>
          </cell>
          <cell r="K73" t="str">
            <v>-</v>
          </cell>
        </row>
        <row r="75">
          <cell r="E75">
            <v>0</v>
          </cell>
          <cell r="F75">
            <v>23894.326667011384</v>
          </cell>
          <cell r="G75">
            <v>12016.224502499999</v>
          </cell>
          <cell r="H75">
            <v>24533.724624999999</v>
          </cell>
          <cell r="I75">
            <v>0</v>
          </cell>
          <cell r="J75">
            <v>25089.972204999998</v>
          </cell>
          <cell r="K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80">
          <cell r="F80">
            <v>153.75</v>
          </cell>
          <cell r="G80">
            <v>153.75</v>
          </cell>
          <cell r="H80">
            <v>153.75</v>
          </cell>
          <cell r="J80">
            <v>153.75</v>
          </cell>
        </row>
        <row r="81">
          <cell r="F81">
            <v>3</v>
          </cell>
          <cell r="G81">
            <v>3</v>
          </cell>
          <cell r="H81">
            <v>3</v>
          </cell>
          <cell r="J81">
            <v>3</v>
          </cell>
        </row>
        <row r="83">
          <cell r="E83" t="str">
            <v>-</v>
          </cell>
          <cell r="F83" t="str">
            <v>-</v>
          </cell>
          <cell r="G83" t="str">
            <v>-</v>
          </cell>
          <cell r="H83" t="str">
            <v>-</v>
          </cell>
          <cell r="I83" t="str">
            <v>-</v>
          </cell>
          <cell r="J83" t="str">
            <v>-</v>
          </cell>
          <cell r="K83" t="str">
            <v>-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6"/>
    </sheetNames>
    <sheetDataSet>
      <sheetData sheetId="0"/>
      <sheetData sheetId="1"/>
      <sheetData sheetId="2"/>
      <sheetData sheetId="3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 t="e">
            <v>#REF!</v>
          </cell>
          <cell r="D8" t="e">
            <v>#REF!</v>
          </cell>
        </row>
        <row r="9">
          <cell r="C9" t="e">
            <v>#REF!</v>
          </cell>
          <cell r="D9" t="e">
            <v>#REF!</v>
          </cell>
        </row>
        <row r="10">
          <cell r="D10" t="e">
            <v>#REF!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</sheetData>
      <sheetData sheetId="4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B11" t="str">
            <v xml:space="preserve">Газопроводы, находящиеся в собственности 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</sheetData>
      <sheetData sheetId="5"/>
      <sheetData sheetId="6">
        <row r="6">
          <cell r="B6">
            <v>0</v>
          </cell>
          <cell r="C6" t="e">
            <v>#REF!</v>
          </cell>
          <cell r="D6" t="e">
            <v>#REF!</v>
          </cell>
        </row>
        <row r="7">
          <cell r="B7">
            <v>0</v>
          </cell>
          <cell r="C7" t="e">
            <v>#REF!</v>
          </cell>
          <cell r="D7" t="e">
            <v>#REF!</v>
          </cell>
        </row>
        <row r="8">
          <cell r="B8">
            <v>0</v>
          </cell>
          <cell r="C8" t="e">
            <v>#REF!</v>
          </cell>
          <cell r="D8" t="e">
            <v>#REF!</v>
          </cell>
        </row>
        <row r="9">
          <cell r="B9">
            <v>0</v>
          </cell>
          <cell r="C9" t="e">
            <v>#REF!</v>
          </cell>
          <cell r="D9" t="e">
            <v>#REF!</v>
          </cell>
        </row>
        <row r="10">
          <cell r="B10">
            <v>0</v>
          </cell>
          <cell r="D10" t="e">
            <v>#REF!</v>
          </cell>
        </row>
      </sheetData>
      <sheetData sheetId="7">
        <row r="9">
          <cell r="B9" t="str">
            <v>Газопроводы, по которым оказываются услуги по транспортировке газа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 t="str">
            <v xml:space="preserve">Газопроводы, находящиеся в собственности </v>
          </cell>
        </row>
        <row r="12">
          <cell r="B12" t="str">
            <v>Газопроводы, полученные по договорам аренды</v>
          </cell>
        </row>
        <row r="13">
          <cell r="B13" t="str">
            <v>Газопроводы, полученные по договорам лизинга</v>
          </cell>
        </row>
        <row r="14">
          <cell r="B14" t="str">
            <v>Газопроводы, полученные на других законных основаниях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Приложение 1"/>
      <sheetName val="Приложение 2"/>
      <sheetName val="Приложение 3"/>
      <sheetName val="Лист1"/>
      <sheetName val="форма 2"/>
      <sheetName val="TEHSHEET"/>
      <sheetName val="15.э"/>
      <sheetName val="мар 2001"/>
      <sheetName val="TECHSHEET"/>
      <sheetName val="~5047955"/>
      <sheetName val="11"/>
      <sheetName val="regs"/>
      <sheetName val="тех. нужды"/>
      <sheetName val="соб. нужды"/>
      <sheetName val="Анализ"/>
      <sheetName val="Сентябрь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9.3"/>
      <sheetName val="эл ст"/>
      <sheetName val="СписочнаяЧисленность"/>
      <sheetName val="расчет"/>
      <sheetName val="Омскэнерго с учетом доп 2010 "/>
      <sheetName val="ММТС"/>
      <sheetName val="ФЗП 2011"/>
      <sheetName val="расшифровка"/>
      <sheetName val="Анализ"/>
      <sheetName val="Лист12"/>
      <sheetName val="% транспортировки"/>
      <sheetName val="3"/>
      <sheetName val="GRES.2007.5"/>
      <sheetName val="EKDEB90"/>
    </sheetNames>
    <sheetDataSet>
      <sheetData sheetId="0">
        <row r="4">
          <cell r="A4" t="str">
            <v>РГК</v>
          </cell>
        </row>
      </sheetData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_2"/>
      <sheetName val="6-гс"/>
      <sheetName val="БДР 2019 газ служба"/>
      <sheetName val="БДР 9 мес. 2019"/>
      <sheetName val="cч. 23 1 кв"/>
      <sheetName val="90.01.1"/>
      <sheetName val="БДР консолид РГИ 12 мес 19"/>
      <sheetName val="41.01"/>
      <sheetName val="Газ для собств кот."/>
      <sheetName val="сч. 23"/>
      <sheetName val="Газ насел 2019"/>
      <sheetName val="ССЧ 2019"/>
    </sheetNames>
    <sheetDataSet>
      <sheetData sheetId="0" refreshError="1"/>
      <sheetData sheetId="1">
        <row r="32">
          <cell r="F32">
            <v>133.43576783222227</v>
          </cell>
        </row>
        <row r="33">
          <cell r="F33">
            <v>201.64096782503398</v>
          </cell>
        </row>
      </sheetData>
      <sheetData sheetId="2"/>
      <sheetData sheetId="3" refreshError="1"/>
      <sheetData sheetId="4" refreshError="1"/>
      <sheetData sheetId="5"/>
      <sheetData sheetId="6">
        <row r="10">
          <cell r="F10">
            <v>27.560514158945445</v>
          </cell>
        </row>
      </sheetData>
      <sheetData sheetId="7" refreshError="1"/>
      <sheetData sheetId="8"/>
      <sheetData sheetId="9" refreshError="1"/>
      <sheetData sheetId="10"/>
      <sheetData sheetId="11">
        <row r="126">
          <cell r="C126">
            <v>73.3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9D3B6-D8B8-478A-84C9-15709FE8FFA8}">
  <dimension ref="A1:DR71"/>
  <sheetViews>
    <sheetView tabSelected="1" workbookViewId="0">
      <selection activeCell="CH44" sqref="CH44:DA44"/>
    </sheetView>
  </sheetViews>
  <sheetFormatPr defaultColWidth="1" defaultRowHeight="12.75"/>
  <cols>
    <col min="1" max="358" width="1" style="59"/>
    <col min="359" max="359" width="8.6640625" style="59" bestFit="1" customWidth="1"/>
    <col min="360" max="360" width="10.6640625" style="59" customWidth="1"/>
    <col min="361" max="361" width="9.1640625" style="59" customWidth="1"/>
    <col min="362" max="614" width="1" style="59"/>
    <col min="615" max="615" width="8.6640625" style="59" bestFit="1" customWidth="1"/>
    <col min="616" max="616" width="10.6640625" style="59" customWidth="1"/>
    <col min="617" max="617" width="9.1640625" style="59" customWidth="1"/>
    <col min="618" max="870" width="1" style="59"/>
    <col min="871" max="871" width="8.6640625" style="59" bestFit="1" customWidth="1"/>
    <col min="872" max="872" width="10.6640625" style="59" customWidth="1"/>
    <col min="873" max="873" width="9.1640625" style="59" customWidth="1"/>
    <col min="874" max="1126" width="1" style="59"/>
    <col min="1127" max="1127" width="8.6640625" style="59" bestFit="1" customWidth="1"/>
    <col min="1128" max="1128" width="10.6640625" style="59" customWidth="1"/>
    <col min="1129" max="1129" width="9.1640625" style="59" customWidth="1"/>
    <col min="1130" max="1382" width="1" style="59"/>
    <col min="1383" max="1383" width="8.6640625" style="59" bestFit="1" customWidth="1"/>
    <col min="1384" max="1384" width="10.6640625" style="59" customWidth="1"/>
    <col min="1385" max="1385" width="9.1640625" style="59" customWidth="1"/>
    <col min="1386" max="1638" width="1" style="59"/>
    <col min="1639" max="1639" width="8.6640625" style="59" bestFit="1" customWidth="1"/>
    <col min="1640" max="1640" width="10.6640625" style="59" customWidth="1"/>
    <col min="1641" max="1641" width="9.1640625" style="59" customWidth="1"/>
    <col min="1642" max="1894" width="1" style="59"/>
    <col min="1895" max="1895" width="8.6640625" style="59" bestFit="1" customWidth="1"/>
    <col min="1896" max="1896" width="10.6640625" style="59" customWidth="1"/>
    <col min="1897" max="1897" width="9.1640625" style="59" customWidth="1"/>
    <col min="1898" max="2150" width="1" style="59"/>
    <col min="2151" max="2151" width="8.6640625" style="59" bestFit="1" customWidth="1"/>
    <col min="2152" max="2152" width="10.6640625" style="59" customWidth="1"/>
    <col min="2153" max="2153" width="9.1640625" style="59" customWidth="1"/>
    <col min="2154" max="2406" width="1" style="59"/>
    <col min="2407" max="2407" width="8.6640625" style="59" bestFit="1" customWidth="1"/>
    <col min="2408" max="2408" width="10.6640625" style="59" customWidth="1"/>
    <col min="2409" max="2409" width="9.1640625" style="59" customWidth="1"/>
    <col min="2410" max="2662" width="1" style="59"/>
    <col min="2663" max="2663" width="8.6640625" style="59" bestFit="1" customWidth="1"/>
    <col min="2664" max="2664" width="10.6640625" style="59" customWidth="1"/>
    <col min="2665" max="2665" width="9.1640625" style="59" customWidth="1"/>
    <col min="2666" max="2918" width="1" style="59"/>
    <col min="2919" max="2919" width="8.6640625" style="59" bestFit="1" customWidth="1"/>
    <col min="2920" max="2920" width="10.6640625" style="59" customWidth="1"/>
    <col min="2921" max="2921" width="9.1640625" style="59" customWidth="1"/>
    <col min="2922" max="3174" width="1" style="59"/>
    <col min="3175" max="3175" width="8.6640625" style="59" bestFit="1" customWidth="1"/>
    <col min="3176" max="3176" width="10.6640625" style="59" customWidth="1"/>
    <col min="3177" max="3177" width="9.1640625" style="59" customWidth="1"/>
    <col min="3178" max="3430" width="1" style="59"/>
    <col min="3431" max="3431" width="8.6640625" style="59" bestFit="1" customWidth="1"/>
    <col min="3432" max="3432" width="10.6640625" style="59" customWidth="1"/>
    <col min="3433" max="3433" width="9.1640625" style="59" customWidth="1"/>
    <col min="3434" max="3686" width="1" style="59"/>
    <col min="3687" max="3687" width="8.6640625" style="59" bestFit="1" customWidth="1"/>
    <col min="3688" max="3688" width="10.6640625" style="59" customWidth="1"/>
    <col min="3689" max="3689" width="9.1640625" style="59" customWidth="1"/>
    <col min="3690" max="3942" width="1" style="59"/>
    <col min="3943" max="3943" width="8.6640625" style="59" bestFit="1" customWidth="1"/>
    <col min="3944" max="3944" width="10.6640625" style="59" customWidth="1"/>
    <col min="3945" max="3945" width="9.1640625" style="59" customWidth="1"/>
    <col min="3946" max="4198" width="1" style="59"/>
    <col min="4199" max="4199" width="8.6640625" style="59" bestFit="1" customWidth="1"/>
    <col min="4200" max="4200" width="10.6640625" style="59" customWidth="1"/>
    <col min="4201" max="4201" width="9.1640625" style="59" customWidth="1"/>
    <col min="4202" max="4454" width="1" style="59"/>
    <col min="4455" max="4455" width="8.6640625" style="59" bestFit="1" customWidth="1"/>
    <col min="4456" max="4456" width="10.6640625" style="59" customWidth="1"/>
    <col min="4457" max="4457" width="9.1640625" style="59" customWidth="1"/>
    <col min="4458" max="4710" width="1" style="59"/>
    <col min="4711" max="4711" width="8.6640625" style="59" bestFit="1" customWidth="1"/>
    <col min="4712" max="4712" width="10.6640625" style="59" customWidth="1"/>
    <col min="4713" max="4713" width="9.1640625" style="59" customWidth="1"/>
    <col min="4714" max="4966" width="1" style="59"/>
    <col min="4967" max="4967" width="8.6640625" style="59" bestFit="1" customWidth="1"/>
    <col min="4968" max="4968" width="10.6640625" style="59" customWidth="1"/>
    <col min="4969" max="4969" width="9.1640625" style="59" customWidth="1"/>
    <col min="4970" max="5222" width="1" style="59"/>
    <col min="5223" max="5223" width="8.6640625" style="59" bestFit="1" customWidth="1"/>
    <col min="5224" max="5224" width="10.6640625" style="59" customWidth="1"/>
    <col min="5225" max="5225" width="9.1640625" style="59" customWidth="1"/>
    <col min="5226" max="5478" width="1" style="59"/>
    <col min="5479" max="5479" width="8.6640625" style="59" bestFit="1" customWidth="1"/>
    <col min="5480" max="5480" width="10.6640625" style="59" customWidth="1"/>
    <col min="5481" max="5481" width="9.1640625" style="59" customWidth="1"/>
    <col min="5482" max="5734" width="1" style="59"/>
    <col min="5735" max="5735" width="8.6640625" style="59" bestFit="1" customWidth="1"/>
    <col min="5736" max="5736" width="10.6640625" style="59" customWidth="1"/>
    <col min="5737" max="5737" width="9.1640625" style="59" customWidth="1"/>
    <col min="5738" max="5990" width="1" style="59"/>
    <col min="5991" max="5991" width="8.6640625" style="59" bestFit="1" customWidth="1"/>
    <col min="5992" max="5992" width="10.6640625" style="59" customWidth="1"/>
    <col min="5993" max="5993" width="9.1640625" style="59" customWidth="1"/>
    <col min="5994" max="6246" width="1" style="59"/>
    <col min="6247" max="6247" width="8.6640625" style="59" bestFit="1" customWidth="1"/>
    <col min="6248" max="6248" width="10.6640625" style="59" customWidth="1"/>
    <col min="6249" max="6249" width="9.1640625" style="59" customWidth="1"/>
    <col min="6250" max="6502" width="1" style="59"/>
    <col min="6503" max="6503" width="8.6640625" style="59" bestFit="1" customWidth="1"/>
    <col min="6504" max="6504" width="10.6640625" style="59" customWidth="1"/>
    <col min="6505" max="6505" width="9.1640625" style="59" customWidth="1"/>
    <col min="6506" max="6758" width="1" style="59"/>
    <col min="6759" max="6759" width="8.6640625" style="59" bestFit="1" customWidth="1"/>
    <col min="6760" max="6760" width="10.6640625" style="59" customWidth="1"/>
    <col min="6761" max="6761" width="9.1640625" style="59" customWidth="1"/>
    <col min="6762" max="7014" width="1" style="59"/>
    <col min="7015" max="7015" width="8.6640625" style="59" bestFit="1" customWidth="1"/>
    <col min="7016" max="7016" width="10.6640625" style="59" customWidth="1"/>
    <col min="7017" max="7017" width="9.1640625" style="59" customWidth="1"/>
    <col min="7018" max="7270" width="1" style="59"/>
    <col min="7271" max="7271" width="8.6640625" style="59" bestFit="1" customWidth="1"/>
    <col min="7272" max="7272" width="10.6640625" style="59" customWidth="1"/>
    <col min="7273" max="7273" width="9.1640625" style="59" customWidth="1"/>
    <col min="7274" max="7526" width="1" style="59"/>
    <col min="7527" max="7527" width="8.6640625" style="59" bestFit="1" customWidth="1"/>
    <col min="7528" max="7528" width="10.6640625" style="59" customWidth="1"/>
    <col min="7529" max="7529" width="9.1640625" style="59" customWidth="1"/>
    <col min="7530" max="7782" width="1" style="59"/>
    <col min="7783" max="7783" width="8.6640625" style="59" bestFit="1" customWidth="1"/>
    <col min="7784" max="7784" width="10.6640625" style="59" customWidth="1"/>
    <col min="7785" max="7785" width="9.1640625" style="59" customWidth="1"/>
    <col min="7786" max="8038" width="1" style="59"/>
    <col min="8039" max="8039" width="8.6640625" style="59" bestFit="1" customWidth="1"/>
    <col min="8040" max="8040" width="10.6640625" style="59" customWidth="1"/>
    <col min="8041" max="8041" width="9.1640625" style="59" customWidth="1"/>
    <col min="8042" max="8294" width="1" style="59"/>
    <col min="8295" max="8295" width="8.6640625" style="59" bestFit="1" customWidth="1"/>
    <col min="8296" max="8296" width="10.6640625" style="59" customWidth="1"/>
    <col min="8297" max="8297" width="9.1640625" style="59" customWidth="1"/>
    <col min="8298" max="8550" width="1" style="59"/>
    <col min="8551" max="8551" width="8.6640625" style="59" bestFit="1" customWidth="1"/>
    <col min="8552" max="8552" width="10.6640625" style="59" customWidth="1"/>
    <col min="8553" max="8553" width="9.1640625" style="59" customWidth="1"/>
    <col min="8554" max="8806" width="1" style="59"/>
    <col min="8807" max="8807" width="8.6640625" style="59" bestFit="1" customWidth="1"/>
    <col min="8808" max="8808" width="10.6640625" style="59" customWidth="1"/>
    <col min="8809" max="8809" width="9.1640625" style="59" customWidth="1"/>
    <col min="8810" max="9062" width="1" style="59"/>
    <col min="9063" max="9063" width="8.6640625" style="59" bestFit="1" customWidth="1"/>
    <col min="9064" max="9064" width="10.6640625" style="59" customWidth="1"/>
    <col min="9065" max="9065" width="9.1640625" style="59" customWidth="1"/>
    <col min="9066" max="9318" width="1" style="59"/>
    <col min="9319" max="9319" width="8.6640625" style="59" bestFit="1" customWidth="1"/>
    <col min="9320" max="9320" width="10.6640625" style="59" customWidth="1"/>
    <col min="9321" max="9321" width="9.1640625" style="59" customWidth="1"/>
    <col min="9322" max="9574" width="1" style="59"/>
    <col min="9575" max="9575" width="8.6640625" style="59" bestFit="1" customWidth="1"/>
    <col min="9576" max="9576" width="10.6640625" style="59" customWidth="1"/>
    <col min="9577" max="9577" width="9.1640625" style="59" customWidth="1"/>
    <col min="9578" max="9830" width="1" style="59"/>
    <col min="9831" max="9831" width="8.6640625" style="59" bestFit="1" customWidth="1"/>
    <col min="9832" max="9832" width="10.6640625" style="59" customWidth="1"/>
    <col min="9833" max="9833" width="9.1640625" style="59" customWidth="1"/>
    <col min="9834" max="10086" width="1" style="59"/>
    <col min="10087" max="10087" width="8.6640625" style="59" bestFit="1" customWidth="1"/>
    <col min="10088" max="10088" width="10.6640625" style="59" customWidth="1"/>
    <col min="10089" max="10089" width="9.1640625" style="59" customWidth="1"/>
    <col min="10090" max="10342" width="1" style="59"/>
    <col min="10343" max="10343" width="8.6640625" style="59" bestFit="1" customWidth="1"/>
    <col min="10344" max="10344" width="10.6640625" style="59" customWidth="1"/>
    <col min="10345" max="10345" width="9.1640625" style="59" customWidth="1"/>
    <col min="10346" max="10598" width="1" style="59"/>
    <col min="10599" max="10599" width="8.6640625" style="59" bestFit="1" customWidth="1"/>
    <col min="10600" max="10600" width="10.6640625" style="59" customWidth="1"/>
    <col min="10601" max="10601" width="9.1640625" style="59" customWidth="1"/>
    <col min="10602" max="10854" width="1" style="59"/>
    <col min="10855" max="10855" width="8.6640625" style="59" bestFit="1" customWidth="1"/>
    <col min="10856" max="10856" width="10.6640625" style="59" customWidth="1"/>
    <col min="10857" max="10857" width="9.1640625" style="59" customWidth="1"/>
    <col min="10858" max="11110" width="1" style="59"/>
    <col min="11111" max="11111" width="8.6640625" style="59" bestFit="1" customWidth="1"/>
    <col min="11112" max="11112" width="10.6640625" style="59" customWidth="1"/>
    <col min="11113" max="11113" width="9.1640625" style="59" customWidth="1"/>
    <col min="11114" max="11366" width="1" style="59"/>
    <col min="11367" max="11367" width="8.6640625" style="59" bestFit="1" customWidth="1"/>
    <col min="11368" max="11368" width="10.6640625" style="59" customWidth="1"/>
    <col min="11369" max="11369" width="9.1640625" style="59" customWidth="1"/>
    <col min="11370" max="11622" width="1" style="59"/>
    <col min="11623" max="11623" width="8.6640625" style="59" bestFit="1" customWidth="1"/>
    <col min="11624" max="11624" width="10.6640625" style="59" customWidth="1"/>
    <col min="11625" max="11625" width="9.1640625" style="59" customWidth="1"/>
    <col min="11626" max="11878" width="1" style="59"/>
    <col min="11879" max="11879" width="8.6640625" style="59" bestFit="1" customWidth="1"/>
    <col min="11880" max="11880" width="10.6640625" style="59" customWidth="1"/>
    <col min="11881" max="11881" width="9.1640625" style="59" customWidth="1"/>
    <col min="11882" max="12134" width="1" style="59"/>
    <col min="12135" max="12135" width="8.6640625" style="59" bestFit="1" customWidth="1"/>
    <col min="12136" max="12136" width="10.6640625" style="59" customWidth="1"/>
    <col min="12137" max="12137" width="9.1640625" style="59" customWidth="1"/>
    <col min="12138" max="12390" width="1" style="59"/>
    <col min="12391" max="12391" width="8.6640625" style="59" bestFit="1" customWidth="1"/>
    <col min="12392" max="12392" width="10.6640625" style="59" customWidth="1"/>
    <col min="12393" max="12393" width="9.1640625" style="59" customWidth="1"/>
    <col min="12394" max="12646" width="1" style="59"/>
    <col min="12647" max="12647" width="8.6640625" style="59" bestFit="1" customWidth="1"/>
    <col min="12648" max="12648" width="10.6640625" style="59" customWidth="1"/>
    <col min="12649" max="12649" width="9.1640625" style="59" customWidth="1"/>
    <col min="12650" max="12902" width="1" style="59"/>
    <col min="12903" max="12903" width="8.6640625" style="59" bestFit="1" customWidth="1"/>
    <col min="12904" max="12904" width="10.6640625" style="59" customWidth="1"/>
    <col min="12905" max="12905" width="9.1640625" style="59" customWidth="1"/>
    <col min="12906" max="13158" width="1" style="59"/>
    <col min="13159" max="13159" width="8.6640625" style="59" bestFit="1" customWidth="1"/>
    <col min="13160" max="13160" width="10.6640625" style="59" customWidth="1"/>
    <col min="13161" max="13161" width="9.1640625" style="59" customWidth="1"/>
    <col min="13162" max="13414" width="1" style="59"/>
    <col min="13415" max="13415" width="8.6640625" style="59" bestFit="1" customWidth="1"/>
    <col min="13416" max="13416" width="10.6640625" style="59" customWidth="1"/>
    <col min="13417" max="13417" width="9.1640625" style="59" customWidth="1"/>
    <col min="13418" max="13670" width="1" style="59"/>
    <col min="13671" max="13671" width="8.6640625" style="59" bestFit="1" customWidth="1"/>
    <col min="13672" max="13672" width="10.6640625" style="59" customWidth="1"/>
    <col min="13673" max="13673" width="9.1640625" style="59" customWidth="1"/>
    <col min="13674" max="13926" width="1" style="59"/>
    <col min="13927" max="13927" width="8.6640625" style="59" bestFit="1" customWidth="1"/>
    <col min="13928" max="13928" width="10.6640625" style="59" customWidth="1"/>
    <col min="13929" max="13929" width="9.1640625" style="59" customWidth="1"/>
    <col min="13930" max="14182" width="1" style="59"/>
    <col min="14183" max="14183" width="8.6640625" style="59" bestFit="1" customWidth="1"/>
    <col min="14184" max="14184" width="10.6640625" style="59" customWidth="1"/>
    <col min="14185" max="14185" width="9.1640625" style="59" customWidth="1"/>
    <col min="14186" max="14438" width="1" style="59"/>
    <col min="14439" max="14439" width="8.6640625" style="59" bestFit="1" customWidth="1"/>
    <col min="14440" max="14440" width="10.6640625" style="59" customWidth="1"/>
    <col min="14441" max="14441" width="9.1640625" style="59" customWidth="1"/>
    <col min="14442" max="14694" width="1" style="59"/>
    <col min="14695" max="14695" width="8.6640625" style="59" bestFit="1" customWidth="1"/>
    <col min="14696" max="14696" width="10.6640625" style="59" customWidth="1"/>
    <col min="14697" max="14697" width="9.1640625" style="59" customWidth="1"/>
    <col min="14698" max="14950" width="1" style="59"/>
    <col min="14951" max="14951" width="8.6640625" style="59" bestFit="1" customWidth="1"/>
    <col min="14952" max="14952" width="10.6640625" style="59" customWidth="1"/>
    <col min="14953" max="14953" width="9.1640625" style="59" customWidth="1"/>
    <col min="14954" max="15206" width="1" style="59"/>
    <col min="15207" max="15207" width="8.6640625" style="59" bestFit="1" customWidth="1"/>
    <col min="15208" max="15208" width="10.6640625" style="59" customWidth="1"/>
    <col min="15209" max="15209" width="9.1640625" style="59" customWidth="1"/>
    <col min="15210" max="15462" width="1" style="59"/>
    <col min="15463" max="15463" width="8.6640625" style="59" bestFit="1" customWidth="1"/>
    <col min="15464" max="15464" width="10.6640625" style="59" customWidth="1"/>
    <col min="15465" max="15465" width="9.1640625" style="59" customWidth="1"/>
    <col min="15466" max="15718" width="1" style="59"/>
    <col min="15719" max="15719" width="8.6640625" style="59" bestFit="1" customWidth="1"/>
    <col min="15720" max="15720" width="10.6640625" style="59" customWidth="1"/>
    <col min="15721" max="15721" width="9.1640625" style="59" customWidth="1"/>
    <col min="15722" max="15974" width="1" style="59"/>
    <col min="15975" max="15975" width="8.6640625" style="59" bestFit="1" customWidth="1"/>
    <col min="15976" max="15976" width="10.6640625" style="59" customWidth="1"/>
    <col min="15977" max="15977" width="9.1640625" style="59" customWidth="1"/>
    <col min="15978" max="16230" width="1" style="59"/>
    <col min="16231" max="16231" width="8.6640625" style="59" bestFit="1" customWidth="1"/>
    <col min="16232" max="16232" width="10.6640625" style="59" customWidth="1"/>
    <col min="16233" max="16233" width="9.1640625" style="59" customWidth="1"/>
    <col min="16234" max="16384" width="1" style="59"/>
  </cols>
  <sheetData>
    <row r="1" spans="1:107" s="45" customFormat="1" ht="15">
      <c r="DA1" s="46" t="s">
        <v>264</v>
      </c>
    </row>
    <row r="2" spans="1:107" s="45" customFormat="1" ht="15"/>
    <row r="3" spans="1:107" s="47" customFormat="1" ht="15.75">
      <c r="A3" s="60" t="s">
        <v>265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</row>
    <row r="4" spans="1:107" s="47" customFormat="1" ht="15.7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P4" s="61" t="s">
        <v>219</v>
      </c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4" t="s">
        <v>266</v>
      </c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5" t="s">
        <v>386</v>
      </c>
      <c r="CF4" s="65"/>
      <c r="CG4" s="65"/>
      <c r="CH4" s="65"/>
      <c r="CI4" s="66" t="s">
        <v>267</v>
      </c>
      <c r="CJ4" s="66"/>
      <c r="CK4" s="66"/>
      <c r="CL4" s="66"/>
      <c r="CM4" s="66"/>
      <c r="CN4" s="66"/>
      <c r="CR4" s="48"/>
      <c r="CS4" s="48"/>
      <c r="CT4" s="48"/>
      <c r="CU4" s="48"/>
      <c r="CV4" s="48"/>
      <c r="CW4" s="48"/>
      <c r="CX4" s="48"/>
      <c r="CY4" s="48"/>
      <c r="CZ4" s="48"/>
      <c r="DA4" s="48"/>
    </row>
    <row r="5" spans="1:107" s="49" customFormat="1" ht="11.25">
      <c r="P5" s="62" t="s">
        <v>268</v>
      </c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CX5" s="50"/>
      <c r="CY5" s="51"/>
      <c r="CZ5" s="51"/>
    </row>
    <row r="6" spans="1:107" s="47" customFormat="1" ht="15.75">
      <c r="A6" s="60" t="s">
        <v>269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</row>
    <row r="7" spans="1:107" s="47" customFormat="1" ht="15.75">
      <c r="A7" s="48"/>
      <c r="B7" s="48"/>
      <c r="C7" s="48"/>
      <c r="D7" s="48"/>
      <c r="E7" s="48"/>
      <c r="F7" s="48"/>
      <c r="G7" s="48"/>
      <c r="H7" s="48"/>
      <c r="I7" s="48"/>
      <c r="J7" s="48"/>
      <c r="O7" s="52" t="s">
        <v>270</v>
      </c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61" t="s">
        <v>271</v>
      </c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</row>
    <row r="8" spans="1:107" s="49" customFormat="1" ht="11.25">
      <c r="AO8" s="62" t="s">
        <v>272</v>
      </c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</row>
    <row r="9" spans="1:107" s="45" customFormat="1" ht="15"/>
    <row r="10" spans="1:107" s="49" customFormat="1" ht="22.5" customHeight="1">
      <c r="A10" s="63" t="s">
        <v>273</v>
      </c>
      <c r="B10" s="63"/>
      <c r="C10" s="63"/>
      <c r="D10" s="63"/>
      <c r="E10" s="63"/>
      <c r="F10" s="63"/>
      <c r="G10" s="63"/>
      <c r="H10" s="63"/>
      <c r="I10" s="63" t="s">
        <v>274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 t="s">
        <v>275</v>
      </c>
      <c r="BY10" s="63"/>
      <c r="BZ10" s="63"/>
      <c r="CA10" s="63"/>
      <c r="CB10" s="63"/>
      <c r="CC10" s="63"/>
      <c r="CD10" s="63"/>
      <c r="CE10" s="63"/>
      <c r="CF10" s="63"/>
      <c r="CG10" s="63"/>
      <c r="CH10" s="63" t="s">
        <v>276</v>
      </c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</row>
    <row r="11" spans="1:107" s="54" customFormat="1" ht="11.25" customHeight="1">
      <c r="A11" s="78">
        <v>1</v>
      </c>
      <c r="B11" s="79"/>
      <c r="C11" s="79"/>
      <c r="D11" s="79"/>
      <c r="E11" s="79"/>
      <c r="F11" s="79"/>
      <c r="G11" s="79"/>
      <c r="H11" s="80"/>
      <c r="I11" s="53"/>
      <c r="J11" s="81" t="s">
        <v>277</v>
      </c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2"/>
      <c r="BX11" s="83" t="s">
        <v>53</v>
      </c>
      <c r="BY11" s="84"/>
      <c r="BZ11" s="84"/>
      <c r="CA11" s="84"/>
      <c r="CB11" s="84"/>
      <c r="CC11" s="84"/>
      <c r="CD11" s="84"/>
      <c r="CE11" s="84"/>
      <c r="CF11" s="84"/>
      <c r="CG11" s="85"/>
      <c r="CH11" s="86">
        <f>CH12+CH13+CH14+CH19+CH20</f>
        <v>87510.669527896025</v>
      </c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8"/>
    </row>
    <row r="12" spans="1:107" s="49" customFormat="1" ht="11.25">
      <c r="A12" s="67" t="s">
        <v>278</v>
      </c>
      <c r="B12" s="68"/>
      <c r="C12" s="68"/>
      <c r="D12" s="68"/>
      <c r="E12" s="68"/>
      <c r="F12" s="68"/>
      <c r="G12" s="68"/>
      <c r="H12" s="69"/>
      <c r="I12" s="55"/>
      <c r="J12" s="70" t="s">
        <v>279</v>
      </c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1"/>
      <c r="BX12" s="72" t="s">
        <v>53</v>
      </c>
      <c r="BY12" s="73"/>
      <c r="BZ12" s="73"/>
      <c r="CA12" s="73"/>
      <c r="CB12" s="73"/>
      <c r="CC12" s="73"/>
      <c r="CD12" s="73"/>
      <c r="CE12" s="73"/>
      <c r="CF12" s="73"/>
      <c r="CG12" s="74"/>
      <c r="CH12" s="75">
        <v>34491.053431824839</v>
      </c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7"/>
    </row>
    <row r="13" spans="1:107" s="49" customFormat="1" ht="11.25">
      <c r="A13" s="67" t="s">
        <v>280</v>
      </c>
      <c r="B13" s="68"/>
      <c r="C13" s="68"/>
      <c r="D13" s="68"/>
      <c r="E13" s="68"/>
      <c r="F13" s="68"/>
      <c r="G13" s="68"/>
      <c r="H13" s="69"/>
      <c r="I13" s="55"/>
      <c r="J13" s="70" t="s">
        <v>281</v>
      </c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1"/>
      <c r="BX13" s="72" t="s">
        <v>53</v>
      </c>
      <c r="BY13" s="73"/>
      <c r="BZ13" s="73"/>
      <c r="CA13" s="73"/>
      <c r="CB13" s="73"/>
      <c r="CC13" s="73"/>
      <c r="CD13" s="73"/>
      <c r="CE13" s="73"/>
      <c r="CF13" s="73"/>
      <c r="CG13" s="74"/>
      <c r="CH13" s="75">
        <v>10049.150967716188</v>
      </c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7"/>
    </row>
    <row r="14" spans="1:107" s="49" customFormat="1" ht="11.25">
      <c r="A14" s="67" t="s">
        <v>282</v>
      </c>
      <c r="B14" s="68"/>
      <c r="C14" s="68"/>
      <c r="D14" s="68"/>
      <c r="E14" s="68"/>
      <c r="F14" s="68"/>
      <c r="G14" s="68"/>
      <c r="H14" s="69"/>
      <c r="I14" s="55"/>
      <c r="J14" s="70" t="s">
        <v>283</v>
      </c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1"/>
      <c r="BX14" s="72" t="s">
        <v>53</v>
      </c>
      <c r="BY14" s="73"/>
      <c r="BZ14" s="73"/>
      <c r="CA14" s="73"/>
      <c r="CB14" s="73"/>
      <c r="CC14" s="73"/>
      <c r="CD14" s="73"/>
      <c r="CE14" s="73"/>
      <c r="CF14" s="73"/>
      <c r="CG14" s="74"/>
      <c r="CH14" s="75">
        <f>SUM(CH15:DA18)</f>
        <v>422.27020963660834</v>
      </c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7"/>
    </row>
    <row r="15" spans="1:107" s="49" customFormat="1" ht="11.25">
      <c r="A15" s="72" t="s">
        <v>284</v>
      </c>
      <c r="B15" s="73"/>
      <c r="C15" s="73"/>
      <c r="D15" s="73"/>
      <c r="E15" s="73"/>
      <c r="F15" s="73"/>
      <c r="G15" s="73"/>
      <c r="H15" s="74"/>
      <c r="I15" s="55"/>
      <c r="J15" s="89" t="s">
        <v>260</v>
      </c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90"/>
      <c r="BX15" s="72" t="s">
        <v>53</v>
      </c>
      <c r="BY15" s="73"/>
      <c r="BZ15" s="73"/>
      <c r="CA15" s="73"/>
      <c r="CB15" s="73"/>
      <c r="CC15" s="73"/>
      <c r="CD15" s="73"/>
      <c r="CE15" s="73"/>
      <c r="CF15" s="73"/>
      <c r="CG15" s="74"/>
      <c r="CH15" s="91">
        <v>128.48733473420836</v>
      </c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3"/>
      <c r="DC15" s="56">
        <f>'[7]6-гс'!F32+'[7]6-гс'!F33-'[7]БДР консолид РГИ 12 мес 19'!F10</f>
        <v>307.51622149831076</v>
      </c>
    </row>
    <row r="16" spans="1:107" s="49" customFormat="1" ht="11.25">
      <c r="A16" s="72" t="s">
        <v>285</v>
      </c>
      <c r="B16" s="73"/>
      <c r="C16" s="73"/>
      <c r="D16" s="73"/>
      <c r="E16" s="73"/>
      <c r="F16" s="73"/>
      <c r="G16" s="73"/>
      <c r="H16" s="74"/>
      <c r="I16" s="55"/>
      <c r="J16" s="89" t="s">
        <v>286</v>
      </c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90"/>
      <c r="BX16" s="72" t="s">
        <v>53</v>
      </c>
      <c r="BY16" s="73"/>
      <c r="BZ16" s="73"/>
      <c r="CA16" s="73"/>
      <c r="CB16" s="73"/>
      <c r="CC16" s="73"/>
      <c r="CD16" s="73"/>
      <c r="CE16" s="73"/>
      <c r="CF16" s="73"/>
      <c r="CG16" s="74"/>
      <c r="CH16" s="91">
        <v>0</v>
      </c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3"/>
    </row>
    <row r="17" spans="1:122" s="49" customFormat="1" ht="11.25">
      <c r="A17" s="72" t="s">
        <v>287</v>
      </c>
      <c r="B17" s="73"/>
      <c r="C17" s="73"/>
      <c r="D17" s="73"/>
      <c r="E17" s="73"/>
      <c r="F17" s="73"/>
      <c r="G17" s="73"/>
      <c r="H17" s="74"/>
      <c r="I17" s="55"/>
      <c r="J17" s="89" t="s">
        <v>288</v>
      </c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90"/>
      <c r="BX17" s="72" t="s">
        <v>53</v>
      </c>
      <c r="BY17" s="73"/>
      <c r="BZ17" s="73"/>
      <c r="CA17" s="73"/>
      <c r="CB17" s="73"/>
      <c r="CC17" s="73"/>
      <c r="CD17" s="73"/>
      <c r="CE17" s="73"/>
      <c r="CF17" s="73"/>
      <c r="CG17" s="74"/>
      <c r="CH17" s="91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3"/>
    </row>
    <row r="18" spans="1:122" s="49" customFormat="1" ht="11.25">
      <c r="A18" s="72" t="s">
        <v>289</v>
      </c>
      <c r="B18" s="73"/>
      <c r="C18" s="73"/>
      <c r="D18" s="73"/>
      <c r="E18" s="73"/>
      <c r="F18" s="73"/>
      <c r="G18" s="73"/>
      <c r="H18" s="74"/>
      <c r="I18" s="55"/>
      <c r="J18" s="89" t="s">
        <v>290</v>
      </c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90"/>
      <c r="BX18" s="72" t="s">
        <v>53</v>
      </c>
      <c r="BY18" s="73"/>
      <c r="BZ18" s="73"/>
      <c r="CA18" s="73"/>
      <c r="CB18" s="73"/>
      <c r="CC18" s="73"/>
      <c r="CD18" s="73"/>
      <c r="CE18" s="73"/>
      <c r="CF18" s="73"/>
      <c r="CG18" s="74"/>
      <c r="CH18" s="91">
        <v>293.78287490240001</v>
      </c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3"/>
    </row>
    <row r="19" spans="1:122" s="49" customFormat="1" ht="11.25">
      <c r="A19" s="67" t="s">
        <v>291</v>
      </c>
      <c r="B19" s="68"/>
      <c r="C19" s="68"/>
      <c r="D19" s="68"/>
      <c r="E19" s="68"/>
      <c r="F19" s="68"/>
      <c r="G19" s="68"/>
      <c r="H19" s="69"/>
      <c r="I19" s="57"/>
      <c r="J19" s="70" t="s">
        <v>292</v>
      </c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1"/>
      <c r="BX19" s="72" t="s">
        <v>53</v>
      </c>
      <c r="BY19" s="73"/>
      <c r="BZ19" s="73"/>
      <c r="CA19" s="73"/>
      <c r="CB19" s="73"/>
      <c r="CC19" s="73"/>
      <c r="CD19" s="73"/>
      <c r="CE19" s="73"/>
      <c r="CF19" s="73"/>
      <c r="CG19" s="74"/>
      <c r="CH19" s="75">
        <v>20428.690902129856</v>
      </c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7"/>
    </row>
    <row r="20" spans="1:122" s="49" customFormat="1" ht="11.25">
      <c r="A20" s="67" t="s">
        <v>293</v>
      </c>
      <c r="B20" s="68"/>
      <c r="C20" s="68"/>
      <c r="D20" s="68"/>
      <c r="E20" s="68"/>
      <c r="F20" s="68"/>
      <c r="G20" s="68"/>
      <c r="H20" s="69"/>
      <c r="I20" s="57"/>
      <c r="J20" s="70" t="s">
        <v>294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1"/>
      <c r="BX20" s="72" t="s">
        <v>53</v>
      </c>
      <c r="BY20" s="73"/>
      <c r="BZ20" s="73"/>
      <c r="CA20" s="73"/>
      <c r="CB20" s="73"/>
      <c r="CC20" s="73"/>
      <c r="CD20" s="73"/>
      <c r="CE20" s="73"/>
      <c r="CF20" s="73"/>
      <c r="CG20" s="74"/>
      <c r="CH20" s="75">
        <f>CH21+CH26+CH29+CH34+CH44+CH45</f>
        <v>22119.504016588537</v>
      </c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7"/>
    </row>
    <row r="21" spans="1:122" s="49" customFormat="1" ht="11.25">
      <c r="A21" s="67" t="s">
        <v>295</v>
      </c>
      <c r="B21" s="68"/>
      <c r="C21" s="68"/>
      <c r="D21" s="68"/>
      <c r="E21" s="68"/>
      <c r="F21" s="68"/>
      <c r="G21" s="68"/>
      <c r="H21" s="69"/>
      <c r="I21" s="57"/>
      <c r="J21" s="70" t="s">
        <v>296</v>
      </c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1"/>
      <c r="BX21" s="72" t="s">
        <v>53</v>
      </c>
      <c r="BY21" s="73"/>
      <c r="BZ21" s="73"/>
      <c r="CA21" s="73"/>
      <c r="CB21" s="73"/>
      <c r="CC21" s="73"/>
      <c r="CD21" s="73"/>
      <c r="CE21" s="73"/>
      <c r="CF21" s="73"/>
      <c r="CG21" s="74"/>
      <c r="CH21" s="75">
        <f>SUM(CH22:DA25)</f>
        <v>1815.4879137102564</v>
      </c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7"/>
    </row>
    <row r="22" spans="1:122" s="49" customFormat="1" ht="11.25">
      <c r="A22" s="72" t="s">
        <v>297</v>
      </c>
      <c r="B22" s="73"/>
      <c r="C22" s="73"/>
      <c r="D22" s="73"/>
      <c r="E22" s="73"/>
      <c r="F22" s="73"/>
      <c r="G22" s="73"/>
      <c r="H22" s="74"/>
      <c r="I22" s="55"/>
      <c r="J22" s="89" t="s">
        <v>298</v>
      </c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90"/>
      <c r="BX22" s="72" t="s">
        <v>53</v>
      </c>
      <c r="BY22" s="73"/>
      <c r="BZ22" s="73"/>
      <c r="CA22" s="73"/>
      <c r="CB22" s="73"/>
      <c r="CC22" s="73"/>
      <c r="CD22" s="73"/>
      <c r="CE22" s="73"/>
      <c r="CF22" s="73"/>
      <c r="CG22" s="74"/>
      <c r="CH22" s="94">
        <v>1669.863758566923</v>
      </c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6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</row>
    <row r="23" spans="1:122" s="49" customFormat="1" ht="11.25">
      <c r="A23" s="72" t="s">
        <v>299</v>
      </c>
      <c r="B23" s="73"/>
      <c r="C23" s="73"/>
      <c r="D23" s="73"/>
      <c r="E23" s="73"/>
      <c r="F23" s="73"/>
      <c r="G23" s="73"/>
      <c r="H23" s="74"/>
      <c r="I23" s="55"/>
      <c r="J23" s="89" t="s">
        <v>300</v>
      </c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90"/>
      <c r="BX23" s="72" t="s">
        <v>53</v>
      </c>
      <c r="BY23" s="73"/>
      <c r="BZ23" s="73"/>
      <c r="CA23" s="73"/>
      <c r="CB23" s="73"/>
      <c r="CC23" s="73"/>
      <c r="CD23" s="73"/>
      <c r="CE23" s="73"/>
      <c r="CF23" s="73"/>
      <c r="CG23" s="74"/>
      <c r="CH23" s="97">
        <v>66.528300000000002</v>
      </c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9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</row>
    <row r="24" spans="1:122" s="49" customFormat="1" ht="22.5" customHeight="1">
      <c r="A24" s="72" t="s">
        <v>301</v>
      </c>
      <c r="B24" s="73"/>
      <c r="C24" s="73"/>
      <c r="D24" s="73"/>
      <c r="E24" s="73"/>
      <c r="F24" s="73"/>
      <c r="G24" s="73"/>
      <c r="H24" s="74"/>
      <c r="I24" s="55"/>
      <c r="J24" s="89" t="s">
        <v>302</v>
      </c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90"/>
      <c r="BX24" s="72" t="s">
        <v>53</v>
      </c>
      <c r="BY24" s="73"/>
      <c r="BZ24" s="73"/>
      <c r="CA24" s="73"/>
      <c r="CB24" s="73"/>
      <c r="CC24" s="73"/>
      <c r="CD24" s="73"/>
      <c r="CE24" s="73"/>
      <c r="CF24" s="73"/>
      <c r="CG24" s="74"/>
      <c r="CH24" s="100">
        <v>79.095855143333353</v>
      </c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2"/>
    </row>
    <row r="25" spans="1:122" s="49" customFormat="1" ht="11.25">
      <c r="A25" s="72" t="s">
        <v>303</v>
      </c>
      <c r="B25" s="73"/>
      <c r="C25" s="73"/>
      <c r="D25" s="73"/>
      <c r="E25" s="73"/>
      <c r="F25" s="73"/>
      <c r="G25" s="73"/>
      <c r="H25" s="74"/>
      <c r="I25" s="55"/>
      <c r="J25" s="89" t="s">
        <v>304</v>
      </c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90"/>
      <c r="BX25" s="72" t="s">
        <v>53</v>
      </c>
      <c r="BY25" s="73"/>
      <c r="BZ25" s="73"/>
      <c r="CA25" s="73"/>
      <c r="CB25" s="73"/>
      <c r="CC25" s="73"/>
      <c r="CD25" s="73"/>
      <c r="CE25" s="73"/>
      <c r="CF25" s="73"/>
      <c r="CG25" s="74"/>
      <c r="CH25" s="94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6"/>
    </row>
    <row r="26" spans="1:122" s="49" customFormat="1" ht="11.25">
      <c r="A26" s="67" t="s">
        <v>305</v>
      </c>
      <c r="B26" s="68"/>
      <c r="C26" s="68"/>
      <c r="D26" s="68"/>
      <c r="E26" s="68"/>
      <c r="F26" s="68"/>
      <c r="G26" s="68"/>
      <c r="H26" s="69"/>
      <c r="I26" s="57"/>
      <c r="J26" s="70" t="s">
        <v>306</v>
      </c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1"/>
      <c r="BX26" s="72" t="s">
        <v>53</v>
      </c>
      <c r="BY26" s="73"/>
      <c r="BZ26" s="73"/>
      <c r="CA26" s="73"/>
      <c r="CB26" s="73"/>
      <c r="CC26" s="73"/>
      <c r="CD26" s="73"/>
      <c r="CE26" s="73"/>
      <c r="CF26" s="73"/>
      <c r="CG26" s="74"/>
      <c r="CH26" s="75">
        <f>CH27+CH28</f>
        <v>64.945556923815118</v>
      </c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7"/>
    </row>
    <row r="27" spans="1:122" s="49" customFormat="1" ht="22.5" customHeight="1">
      <c r="A27" s="72" t="s">
        <v>307</v>
      </c>
      <c r="B27" s="73"/>
      <c r="C27" s="73"/>
      <c r="D27" s="73"/>
      <c r="E27" s="73"/>
      <c r="F27" s="73"/>
      <c r="G27" s="73"/>
      <c r="H27" s="74"/>
      <c r="I27" s="55"/>
      <c r="J27" s="89" t="s">
        <v>308</v>
      </c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90"/>
      <c r="BX27" s="72" t="s">
        <v>53</v>
      </c>
      <c r="BY27" s="73"/>
      <c r="BZ27" s="73"/>
      <c r="CA27" s="73"/>
      <c r="CB27" s="73"/>
      <c r="CC27" s="73"/>
      <c r="CD27" s="73"/>
      <c r="CE27" s="73"/>
      <c r="CF27" s="73"/>
      <c r="CG27" s="74"/>
      <c r="CH27" s="91">
        <v>63.464500000000001</v>
      </c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3"/>
    </row>
    <row r="28" spans="1:122" s="49" customFormat="1" ht="11.25">
      <c r="A28" s="72" t="s">
        <v>309</v>
      </c>
      <c r="B28" s="73"/>
      <c r="C28" s="73"/>
      <c r="D28" s="73"/>
      <c r="E28" s="73"/>
      <c r="F28" s="73"/>
      <c r="G28" s="73"/>
      <c r="H28" s="74"/>
      <c r="I28" s="55"/>
      <c r="J28" s="89" t="s">
        <v>310</v>
      </c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90"/>
      <c r="BX28" s="72" t="s">
        <v>53</v>
      </c>
      <c r="BY28" s="73"/>
      <c r="BZ28" s="73"/>
      <c r="CA28" s="73"/>
      <c r="CB28" s="73"/>
      <c r="CC28" s="73"/>
      <c r="CD28" s="73"/>
      <c r="CE28" s="73"/>
      <c r="CF28" s="73"/>
      <c r="CG28" s="74"/>
      <c r="CH28" s="91">
        <v>1.4810569238151119</v>
      </c>
      <c r="CI28" s="92">
        <v>2.258</v>
      </c>
      <c r="CJ28" s="92">
        <v>2.258</v>
      </c>
      <c r="CK28" s="92">
        <v>2.258</v>
      </c>
      <c r="CL28" s="92">
        <v>2.258</v>
      </c>
      <c r="CM28" s="92">
        <v>2.258</v>
      </c>
      <c r="CN28" s="92">
        <v>2.258</v>
      </c>
      <c r="CO28" s="92">
        <v>2.258</v>
      </c>
      <c r="CP28" s="92">
        <v>2.258</v>
      </c>
      <c r="CQ28" s="92">
        <v>2.258</v>
      </c>
      <c r="CR28" s="92">
        <v>2.258</v>
      </c>
      <c r="CS28" s="92">
        <v>2.258</v>
      </c>
      <c r="CT28" s="92">
        <v>2.258</v>
      </c>
      <c r="CU28" s="92">
        <v>2.258</v>
      </c>
      <c r="CV28" s="92">
        <v>2.258</v>
      </c>
      <c r="CW28" s="92">
        <v>2.258</v>
      </c>
      <c r="CX28" s="92">
        <v>2.258</v>
      </c>
      <c r="CY28" s="92">
        <v>2.258</v>
      </c>
      <c r="CZ28" s="92">
        <v>2.258</v>
      </c>
      <c r="DA28" s="93">
        <v>2.258</v>
      </c>
      <c r="DC28" s="49">
        <v>2.258</v>
      </c>
      <c r="DD28" s="49">
        <v>2.258</v>
      </c>
      <c r="DE28" s="49">
        <v>2.258</v>
      </c>
      <c r="DF28" s="49">
        <v>2.258</v>
      </c>
      <c r="DG28" s="49">
        <v>2.258</v>
      </c>
      <c r="DH28" s="49">
        <v>2.258</v>
      </c>
      <c r="DI28" s="49">
        <v>2.258</v>
      </c>
      <c r="DJ28" s="49">
        <v>2.258</v>
      </c>
      <c r="DK28" s="49">
        <v>2.258</v>
      </c>
      <c r="DL28" s="49">
        <v>2.258</v>
      </c>
      <c r="DM28" s="49">
        <v>2.258</v>
      </c>
      <c r="DN28" s="49">
        <v>2.258</v>
      </c>
      <c r="DO28" s="49">
        <v>2.258</v>
      </c>
      <c r="DP28" s="49">
        <v>2.258</v>
      </c>
      <c r="DQ28" s="49">
        <v>2.258</v>
      </c>
      <c r="DR28" s="49">
        <v>2.258</v>
      </c>
    </row>
    <row r="29" spans="1:122" s="49" customFormat="1" ht="11.25">
      <c r="A29" s="67" t="s">
        <v>311</v>
      </c>
      <c r="B29" s="68"/>
      <c r="C29" s="68"/>
      <c r="D29" s="68"/>
      <c r="E29" s="68"/>
      <c r="F29" s="68"/>
      <c r="G29" s="68"/>
      <c r="H29" s="69"/>
      <c r="I29" s="57"/>
      <c r="J29" s="70" t="s">
        <v>312</v>
      </c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1"/>
      <c r="BX29" s="72" t="s">
        <v>53</v>
      </c>
      <c r="BY29" s="73"/>
      <c r="BZ29" s="73"/>
      <c r="CA29" s="73"/>
      <c r="CB29" s="73"/>
      <c r="CC29" s="73"/>
      <c r="CD29" s="73"/>
      <c r="CE29" s="73"/>
      <c r="CF29" s="73"/>
      <c r="CG29" s="74"/>
      <c r="CH29" s="75">
        <f>SUM(CH30:DA33)</f>
        <v>13766.531548033701</v>
      </c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7"/>
    </row>
    <row r="30" spans="1:122" s="49" customFormat="1" ht="11.25" customHeight="1">
      <c r="A30" s="72" t="s">
        <v>313</v>
      </c>
      <c r="B30" s="73"/>
      <c r="C30" s="73"/>
      <c r="D30" s="73"/>
      <c r="E30" s="73"/>
      <c r="F30" s="73"/>
      <c r="G30" s="73"/>
      <c r="H30" s="74"/>
      <c r="I30" s="55"/>
      <c r="J30" s="89" t="s">
        <v>314</v>
      </c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90"/>
      <c r="BX30" s="72" t="s">
        <v>53</v>
      </c>
      <c r="BY30" s="73"/>
      <c r="BZ30" s="73"/>
      <c r="CA30" s="73"/>
      <c r="CB30" s="73"/>
      <c r="CC30" s="73"/>
      <c r="CD30" s="73"/>
      <c r="CE30" s="73"/>
      <c r="CF30" s="73"/>
      <c r="CG30" s="74"/>
      <c r="CH30" s="91">
        <v>13765.130049460571</v>
      </c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3"/>
    </row>
    <row r="31" spans="1:122" s="49" customFormat="1" ht="11.25">
      <c r="A31" s="72" t="s">
        <v>315</v>
      </c>
      <c r="B31" s="73"/>
      <c r="C31" s="73"/>
      <c r="D31" s="73"/>
      <c r="E31" s="73"/>
      <c r="F31" s="73"/>
      <c r="G31" s="73"/>
      <c r="H31" s="74"/>
      <c r="I31" s="55"/>
      <c r="J31" s="89" t="s">
        <v>316</v>
      </c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90"/>
      <c r="BX31" s="72" t="s">
        <v>53</v>
      </c>
      <c r="BY31" s="73"/>
      <c r="BZ31" s="73"/>
      <c r="CA31" s="73"/>
      <c r="CB31" s="73"/>
      <c r="CC31" s="73"/>
      <c r="CD31" s="73"/>
      <c r="CE31" s="73"/>
      <c r="CF31" s="73"/>
      <c r="CG31" s="74"/>
      <c r="CH31" s="91">
        <v>0</v>
      </c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3"/>
    </row>
    <row r="32" spans="1:122" s="49" customFormat="1" ht="11.25">
      <c r="A32" s="72" t="s">
        <v>317</v>
      </c>
      <c r="B32" s="73"/>
      <c r="C32" s="73"/>
      <c r="D32" s="73"/>
      <c r="E32" s="73"/>
      <c r="F32" s="73"/>
      <c r="G32" s="73"/>
      <c r="H32" s="74"/>
      <c r="I32" s="55"/>
      <c r="J32" s="89" t="s">
        <v>318</v>
      </c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90"/>
      <c r="BX32" s="72" t="s">
        <v>53</v>
      </c>
      <c r="BY32" s="73"/>
      <c r="BZ32" s="73"/>
      <c r="CA32" s="73"/>
      <c r="CB32" s="73"/>
      <c r="CC32" s="73"/>
      <c r="CD32" s="73"/>
      <c r="CE32" s="73"/>
      <c r="CF32" s="73"/>
      <c r="CG32" s="74"/>
      <c r="CH32" s="91">
        <v>1.4014985731295659</v>
      </c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3"/>
    </row>
    <row r="33" spans="1:105" s="49" customFormat="1" ht="11.25">
      <c r="A33" s="72" t="s">
        <v>319</v>
      </c>
      <c r="B33" s="73"/>
      <c r="C33" s="73"/>
      <c r="D33" s="73"/>
      <c r="E33" s="73"/>
      <c r="F33" s="73"/>
      <c r="G33" s="73"/>
      <c r="H33" s="74"/>
      <c r="I33" s="55"/>
      <c r="J33" s="89" t="s">
        <v>320</v>
      </c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90"/>
      <c r="BX33" s="72" t="s">
        <v>53</v>
      </c>
      <c r="BY33" s="73"/>
      <c r="BZ33" s="73"/>
      <c r="CA33" s="73"/>
      <c r="CB33" s="73"/>
      <c r="CC33" s="73"/>
      <c r="CD33" s="73"/>
      <c r="CE33" s="73"/>
      <c r="CF33" s="73"/>
      <c r="CG33" s="74"/>
      <c r="CH33" s="91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3"/>
    </row>
    <row r="34" spans="1:105" s="49" customFormat="1" ht="11.25">
      <c r="A34" s="67" t="s">
        <v>321</v>
      </c>
      <c r="B34" s="68"/>
      <c r="C34" s="68"/>
      <c r="D34" s="68"/>
      <c r="E34" s="68"/>
      <c r="F34" s="68"/>
      <c r="G34" s="68"/>
      <c r="H34" s="69"/>
      <c r="I34" s="57"/>
      <c r="J34" s="70" t="s">
        <v>261</v>
      </c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72" t="s">
        <v>53</v>
      </c>
      <c r="BY34" s="73"/>
      <c r="BZ34" s="73"/>
      <c r="CA34" s="73"/>
      <c r="CB34" s="73"/>
      <c r="CC34" s="73"/>
      <c r="CD34" s="73"/>
      <c r="CE34" s="73"/>
      <c r="CF34" s="73"/>
      <c r="CG34" s="74"/>
      <c r="CH34" s="75">
        <f>SUM(CH35:DA39)</f>
        <v>2036.1631416587679</v>
      </c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7"/>
    </row>
    <row r="35" spans="1:105" s="49" customFormat="1" ht="11.25" customHeight="1">
      <c r="A35" s="72" t="s">
        <v>322</v>
      </c>
      <c r="B35" s="73"/>
      <c r="C35" s="73"/>
      <c r="D35" s="73"/>
      <c r="E35" s="73"/>
      <c r="F35" s="73"/>
      <c r="G35" s="73"/>
      <c r="H35" s="74"/>
      <c r="I35" s="55"/>
      <c r="J35" s="89" t="s">
        <v>323</v>
      </c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90"/>
      <c r="BX35" s="72" t="s">
        <v>53</v>
      </c>
      <c r="BY35" s="73"/>
      <c r="BZ35" s="73"/>
      <c r="CA35" s="73"/>
      <c r="CB35" s="73"/>
      <c r="CC35" s="73"/>
      <c r="CD35" s="73"/>
      <c r="CE35" s="73"/>
      <c r="CF35" s="73"/>
      <c r="CG35" s="74"/>
      <c r="CH35" s="91">
        <v>24.59196798846569</v>
      </c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3"/>
    </row>
    <row r="36" spans="1:105" s="49" customFormat="1" ht="11.25">
      <c r="A36" s="72" t="s">
        <v>324</v>
      </c>
      <c r="B36" s="73"/>
      <c r="C36" s="73"/>
      <c r="D36" s="73"/>
      <c r="E36" s="73"/>
      <c r="F36" s="73"/>
      <c r="G36" s="73"/>
      <c r="H36" s="74"/>
      <c r="I36" s="55"/>
      <c r="J36" s="89" t="s">
        <v>325</v>
      </c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90"/>
      <c r="BX36" s="72" t="s">
        <v>53</v>
      </c>
      <c r="BY36" s="73"/>
      <c r="BZ36" s="73"/>
      <c r="CA36" s="73"/>
      <c r="CB36" s="73"/>
      <c r="CC36" s="73"/>
      <c r="CD36" s="73"/>
      <c r="CE36" s="73"/>
      <c r="CF36" s="73"/>
      <c r="CG36" s="74"/>
      <c r="CH36" s="91">
        <v>0</v>
      </c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3"/>
    </row>
    <row r="37" spans="1:105" s="49" customFormat="1" ht="11.25">
      <c r="A37" s="72" t="s">
        <v>326</v>
      </c>
      <c r="B37" s="73"/>
      <c r="C37" s="73"/>
      <c r="D37" s="73"/>
      <c r="E37" s="73"/>
      <c r="F37" s="73"/>
      <c r="G37" s="73"/>
      <c r="H37" s="74"/>
      <c r="I37" s="55"/>
      <c r="J37" s="89" t="s">
        <v>327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90"/>
      <c r="BX37" s="72" t="s">
        <v>53</v>
      </c>
      <c r="BY37" s="73"/>
      <c r="BZ37" s="73"/>
      <c r="CA37" s="73"/>
      <c r="CB37" s="73"/>
      <c r="CC37" s="73"/>
      <c r="CD37" s="73"/>
      <c r="CE37" s="73"/>
      <c r="CF37" s="73"/>
      <c r="CG37" s="74"/>
      <c r="CH37" s="91">
        <v>149.52906080143248</v>
      </c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3"/>
    </row>
    <row r="38" spans="1:105" s="49" customFormat="1" ht="11.25">
      <c r="A38" s="72" t="s">
        <v>328</v>
      </c>
      <c r="B38" s="73"/>
      <c r="C38" s="73"/>
      <c r="D38" s="73"/>
      <c r="E38" s="73"/>
      <c r="F38" s="73"/>
      <c r="G38" s="73"/>
      <c r="H38" s="74"/>
      <c r="I38" s="55"/>
      <c r="J38" s="89" t="s">
        <v>329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90"/>
      <c r="BX38" s="72" t="s">
        <v>53</v>
      </c>
      <c r="BY38" s="73"/>
      <c r="BZ38" s="73"/>
      <c r="CA38" s="73"/>
      <c r="CB38" s="73"/>
      <c r="CC38" s="73"/>
      <c r="CD38" s="73"/>
      <c r="CE38" s="73"/>
      <c r="CF38" s="73"/>
      <c r="CG38" s="74"/>
      <c r="CH38" s="91">
        <v>4.8987565866334366</v>
      </c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3"/>
    </row>
    <row r="39" spans="1:105" s="49" customFormat="1" ht="11.25" customHeight="1">
      <c r="A39" s="72" t="s">
        <v>330</v>
      </c>
      <c r="B39" s="73"/>
      <c r="C39" s="73"/>
      <c r="D39" s="73"/>
      <c r="E39" s="73"/>
      <c r="F39" s="73"/>
      <c r="G39" s="73"/>
      <c r="H39" s="74"/>
      <c r="I39" s="55"/>
      <c r="J39" s="89" t="s">
        <v>331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90"/>
      <c r="BX39" s="72" t="s">
        <v>53</v>
      </c>
      <c r="BY39" s="73"/>
      <c r="BZ39" s="73"/>
      <c r="CA39" s="73"/>
      <c r="CB39" s="73"/>
      <c r="CC39" s="73"/>
      <c r="CD39" s="73"/>
      <c r="CE39" s="73"/>
      <c r="CF39" s="73"/>
      <c r="CG39" s="74"/>
      <c r="CH39" s="91">
        <f>SUM(CH40:DA43)</f>
        <v>1857.1433562822363</v>
      </c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3"/>
    </row>
    <row r="40" spans="1:105" s="49" customFormat="1" ht="11.25" customHeight="1">
      <c r="A40" s="72" t="s">
        <v>332</v>
      </c>
      <c r="B40" s="73"/>
      <c r="C40" s="73"/>
      <c r="D40" s="73"/>
      <c r="E40" s="73"/>
      <c r="F40" s="73"/>
      <c r="G40" s="73"/>
      <c r="H40" s="74"/>
      <c r="I40" s="55"/>
      <c r="J40" s="89" t="s">
        <v>333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90"/>
      <c r="BX40" s="72" t="s">
        <v>53</v>
      </c>
      <c r="BY40" s="73"/>
      <c r="BZ40" s="73"/>
      <c r="CA40" s="73"/>
      <c r="CB40" s="73"/>
      <c r="CC40" s="73"/>
      <c r="CD40" s="73"/>
      <c r="CE40" s="73"/>
      <c r="CF40" s="73"/>
      <c r="CG40" s="74"/>
      <c r="CH40" s="91">
        <v>0</v>
      </c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3"/>
    </row>
    <row r="41" spans="1:105" s="49" customFormat="1" ht="22.5" customHeight="1">
      <c r="A41" s="72" t="s">
        <v>334</v>
      </c>
      <c r="B41" s="73"/>
      <c r="C41" s="73"/>
      <c r="D41" s="73"/>
      <c r="E41" s="73"/>
      <c r="F41" s="73"/>
      <c r="G41" s="73"/>
      <c r="H41" s="74"/>
      <c r="I41" s="55"/>
      <c r="J41" s="89" t="s">
        <v>335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90"/>
      <c r="BX41" s="72" t="s">
        <v>53</v>
      </c>
      <c r="BY41" s="73"/>
      <c r="BZ41" s="73"/>
      <c r="CA41" s="73"/>
      <c r="CB41" s="73"/>
      <c r="CC41" s="73"/>
      <c r="CD41" s="73"/>
      <c r="CE41" s="73"/>
      <c r="CF41" s="73"/>
      <c r="CG41" s="74"/>
      <c r="CH41" s="91">
        <v>0</v>
      </c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3"/>
    </row>
    <row r="42" spans="1:105" s="49" customFormat="1" ht="11.25" customHeight="1">
      <c r="A42" s="72" t="s">
        <v>336</v>
      </c>
      <c r="B42" s="73"/>
      <c r="C42" s="73"/>
      <c r="D42" s="73"/>
      <c r="E42" s="73"/>
      <c r="F42" s="73"/>
      <c r="G42" s="73"/>
      <c r="H42" s="74"/>
      <c r="I42" s="55"/>
      <c r="J42" s="89" t="s">
        <v>337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90"/>
      <c r="BX42" s="72" t="s">
        <v>53</v>
      </c>
      <c r="BY42" s="73"/>
      <c r="BZ42" s="73"/>
      <c r="CA42" s="73"/>
      <c r="CB42" s="73"/>
      <c r="CC42" s="73"/>
      <c r="CD42" s="73"/>
      <c r="CE42" s="73"/>
      <c r="CF42" s="73"/>
      <c r="CG42" s="74"/>
      <c r="CH42" s="91">
        <v>46.6</v>
      </c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3"/>
    </row>
    <row r="43" spans="1:105" s="49" customFormat="1" ht="11.25" customHeight="1">
      <c r="A43" s="72" t="s">
        <v>338</v>
      </c>
      <c r="B43" s="73"/>
      <c r="C43" s="73"/>
      <c r="D43" s="73"/>
      <c r="E43" s="73"/>
      <c r="F43" s="73"/>
      <c r="G43" s="73"/>
      <c r="H43" s="74"/>
      <c r="I43" s="55"/>
      <c r="J43" s="89" t="s">
        <v>290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90"/>
      <c r="BX43" s="72" t="s">
        <v>53</v>
      </c>
      <c r="BY43" s="73"/>
      <c r="BZ43" s="73"/>
      <c r="CA43" s="73"/>
      <c r="CB43" s="73"/>
      <c r="CC43" s="73"/>
      <c r="CD43" s="73"/>
      <c r="CE43" s="73"/>
      <c r="CF43" s="73"/>
      <c r="CG43" s="74"/>
      <c r="CH43" s="91">
        <v>1810.5433562822363</v>
      </c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3"/>
    </row>
    <row r="44" spans="1:105" s="49" customFormat="1" ht="11.25" customHeight="1">
      <c r="A44" s="67" t="s">
        <v>339</v>
      </c>
      <c r="B44" s="68"/>
      <c r="C44" s="68"/>
      <c r="D44" s="68"/>
      <c r="E44" s="68"/>
      <c r="F44" s="68"/>
      <c r="G44" s="68"/>
      <c r="H44" s="69"/>
      <c r="I44" s="57"/>
      <c r="J44" s="70" t="s">
        <v>251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1"/>
      <c r="BX44" s="72" t="s">
        <v>53</v>
      </c>
      <c r="BY44" s="73"/>
      <c r="BZ44" s="73"/>
      <c r="CA44" s="73"/>
      <c r="CB44" s="73"/>
      <c r="CC44" s="73"/>
      <c r="CD44" s="73"/>
      <c r="CE44" s="73"/>
      <c r="CF44" s="73"/>
      <c r="CG44" s="74"/>
      <c r="CH44" s="75">
        <v>494.58840526317385</v>
      </c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7"/>
    </row>
    <row r="45" spans="1:105" s="49" customFormat="1" ht="11.25" customHeight="1">
      <c r="A45" s="67" t="s">
        <v>340</v>
      </c>
      <c r="B45" s="68"/>
      <c r="C45" s="68"/>
      <c r="D45" s="68"/>
      <c r="E45" s="68"/>
      <c r="F45" s="68"/>
      <c r="G45" s="68"/>
      <c r="H45" s="69"/>
      <c r="I45" s="57"/>
      <c r="J45" s="70" t="s">
        <v>341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1"/>
      <c r="BX45" s="72" t="s">
        <v>53</v>
      </c>
      <c r="BY45" s="73"/>
      <c r="BZ45" s="73"/>
      <c r="CA45" s="73"/>
      <c r="CB45" s="73"/>
      <c r="CC45" s="73"/>
      <c r="CD45" s="73"/>
      <c r="CE45" s="73"/>
      <c r="CF45" s="73"/>
      <c r="CG45" s="74"/>
      <c r="CH45" s="75">
        <f>SUM(CH46:DA51)</f>
        <v>3941.7874509988251</v>
      </c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7"/>
    </row>
    <row r="46" spans="1:105" s="49" customFormat="1" ht="11.25" customHeight="1">
      <c r="A46" s="72" t="s">
        <v>342</v>
      </c>
      <c r="B46" s="73"/>
      <c r="C46" s="73"/>
      <c r="D46" s="73"/>
      <c r="E46" s="73"/>
      <c r="F46" s="73"/>
      <c r="G46" s="73"/>
      <c r="H46" s="74"/>
      <c r="I46" s="55"/>
      <c r="J46" s="89" t="s">
        <v>343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90"/>
      <c r="BX46" s="72" t="s">
        <v>53</v>
      </c>
      <c r="BY46" s="73"/>
      <c r="BZ46" s="73"/>
      <c r="CA46" s="73"/>
      <c r="CB46" s="73"/>
      <c r="CC46" s="73"/>
      <c r="CD46" s="73"/>
      <c r="CE46" s="73"/>
      <c r="CF46" s="73"/>
      <c r="CG46" s="74"/>
      <c r="CH46" s="91">
        <v>68.380255859879966</v>
      </c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3"/>
    </row>
    <row r="47" spans="1:105" s="49" customFormat="1" ht="11.25" customHeight="1">
      <c r="A47" s="72" t="s">
        <v>344</v>
      </c>
      <c r="B47" s="73"/>
      <c r="C47" s="73"/>
      <c r="D47" s="73"/>
      <c r="E47" s="73"/>
      <c r="F47" s="73"/>
      <c r="G47" s="73"/>
      <c r="H47" s="74"/>
      <c r="I47" s="55"/>
      <c r="J47" s="89" t="s">
        <v>345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90"/>
      <c r="BX47" s="72" t="s">
        <v>53</v>
      </c>
      <c r="BY47" s="73"/>
      <c r="BZ47" s="73"/>
      <c r="CA47" s="73"/>
      <c r="CB47" s="73"/>
      <c r="CC47" s="73"/>
      <c r="CD47" s="73"/>
      <c r="CE47" s="73"/>
      <c r="CF47" s="73"/>
      <c r="CG47" s="74"/>
      <c r="CH47" s="94">
        <v>3471.3229823957381</v>
      </c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6"/>
    </row>
    <row r="48" spans="1:105" s="49" customFormat="1" ht="11.25" customHeight="1">
      <c r="A48" s="72" t="s">
        <v>346</v>
      </c>
      <c r="B48" s="73"/>
      <c r="C48" s="73"/>
      <c r="D48" s="73"/>
      <c r="E48" s="73"/>
      <c r="F48" s="73"/>
      <c r="G48" s="73"/>
      <c r="H48" s="74"/>
      <c r="I48" s="55"/>
      <c r="J48" s="89" t="s">
        <v>347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90"/>
      <c r="BX48" s="72" t="s">
        <v>53</v>
      </c>
      <c r="BY48" s="73"/>
      <c r="BZ48" s="73"/>
      <c r="CA48" s="73"/>
      <c r="CB48" s="73"/>
      <c r="CC48" s="73"/>
      <c r="CD48" s="73"/>
      <c r="CE48" s="73"/>
      <c r="CF48" s="73"/>
      <c r="CG48" s="74"/>
      <c r="CH48" s="91">
        <v>4.8642827432073261</v>
      </c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3"/>
    </row>
    <row r="49" spans="1:105" s="49" customFormat="1" ht="11.25" customHeight="1">
      <c r="A49" s="72" t="s">
        <v>348</v>
      </c>
      <c r="B49" s="73"/>
      <c r="C49" s="73"/>
      <c r="D49" s="73"/>
      <c r="E49" s="73"/>
      <c r="F49" s="73"/>
      <c r="G49" s="73"/>
      <c r="H49" s="74"/>
      <c r="I49" s="55"/>
      <c r="J49" s="89" t="s">
        <v>349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90"/>
      <c r="BX49" s="72" t="s">
        <v>53</v>
      </c>
      <c r="BY49" s="73"/>
      <c r="BZ49" s="73"/>
      <c r="CA49" s="73"/>
      <c r="CB49" s="73"/>
      <c r="CC49" s="73"/>
      <c r="CD49" s="73"/>
      <c r="CE49" s="73"/>
      <c r="CF49" s="73"/>
      <c r="CG49" s="74"/>
      <c r="CH49" s="91">
        <v>0</v>
      </c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3"/>
    </row>
    <row r="50" spans="1:105" s="49" customFormat="1" ht="11.25" customHeight="1">
      <c r="A50" s="72" t="s">
        <v>350</v>
      </c>
      <c r="B50" s="73"/>
      <c r="C50" s="73"/>
      <c r="D50" s="73"/>
      <c r="E50" s="73"/>
      <c r="F50" s="73"/>
      <c r="G50" s="73"/>
      <c r="H50" s="74"/>
      <c r="I50" s="55"/>
      <c r="J50" s="89" t="s">
        <v>351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90"/>
      <c r="BX50" s="72" t="s">
        <v>53</v>
      </c>
      <c r="BY50" s="73"/>
      <c r="BZ50" s="73"/>
      <c r="CA50" s="73"/>
      <c r="CB50" s="73"/>
      <c r="CC50" s="73"/>
      <c r="CD50" s="73"/>
      <c r="CE50" s="73"/>
      <c r="CF50" s="73"/>
      <c r="CG50" s="74"/>
      <c r="CH50" s="91">
        <v>397.21992999999998</v>
      </c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3"/>
    </row>
    <row r="51" spans="1:105" s="49" customFormat="1" ht="11.25" customHeight="1">
      <c r="A51" s="72" t="s">
        <v>352</v>
      </c>
      <c r="B51" s="73"/>
      <c r="C51" s="73"/>
      <c r="D51" s="73"/>
      <c r="E51" s="73"/>
      <c r="F51" s="73"/>
      <c r="G51" s="73"/>
      <c r="H51" s="74"/>
      <c r="I51" s="55"/>
      <c r="J51" s="89" t="s">
        <v>290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90"/>
      <c r="BX51" s="72" t="s">
        <v>53</v>
      </c>
      <c r="BY51" s="73"/>
      <c r="BZ51" s="73"/>
      <c r="CA51" s="73"/>
      <c r="CB51" s="73"/>
      <c r="CC51" s="73"/>
      <c r="CD51" s="73"/>
      <c r="CE51" s="73"/>
      <c r="CF51" s="73"/>
      <c r="CG51" s="74"/>
      <c r="CH51" s="91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3"/>
    </row>
    <row r="52" spans="1:105" s="49" customFormat="1" ht="11.25" customHeight="1">
      <c r="A52" s="67">
        <v>2</v>
      </c>
      <c r="B52" s="68"/>
      <c r="C52" s="68"/>
      <c r="D52" s="68"/>
      <c r="E52" s="68"/>
      <c r="F52" s="68"/>
      <c r="G52" s="68"/>
      <c r="H52" s="69"/>
      <c r="I52" s="57"/>
      <c r="J52" s="70" t="s">
        <v>353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1"/>
      <c r="BX52" s="72" t="s">
        <v>53</v>
      </c>
      <c r="BY52" s="73"/>
      <c r="BZ52" s="73"/>
      <c r="CA52" s="73"/>
      <c r="CB52" s="73"/>
      <c r="CC52" s="73"/>
      <c r="CD52" s="73"/>
      <c r="CE52" s="73"/>
      <c r="CF52" s="73"/>
      <c r="CG52" s="74"/>
      <c r="CH52" s="91">
        <v>0</v>
      </c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3"/>
    </row>
    <row r="53" spans="1:105" s="49" customFormat="1" ht="11.25" customHeight="1">
      <c r="A53" s="67">
        <v>3</v>
      </c>
      <c r="B53" s="68"/>
      <c r="C53" s="68"/>
      <c r="D53" s="68"/>
      <c r="E53" s="68"/>
      <c r="F53" s="68"/>
      <c r="G53" s="68"/>
      <c r="H53" s="69"/>
      <c r="I53" s="57"/>
      <c r="J53" s="70" t="s">
        <v>118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1"/>
      <c r="BX53" s="72" t="s">
        <v>53</v>
      </c>
      <c r="BY53" s="73"/>
      <c r="BZ53" s="73"/>
      <c r="CA53" s="73"/>
      <c r="CB53" s="73"/>
      <c r="CC53" s="73"/>
      <c r="CD53" s="73"/>
      <c r="CE53" s="73"/>
      <c r="CF53" s="73"/>
      <c r="CG53" s="74"/>
      <c r="CH53" s="75">
        <f>SUM(CH54:DA58)</f>
        <v>8484.5507399999988</v>
      </c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7"/>
    </row>
    <row r="54" spans="1:105" s="49" customFormat="1" ht="11.25" customHeight="1">
      <c r="A54" s="72" t="s">
        <v>354</v>
      </c>
      <c r="B54" s="73"/>
      <c r="C54" s="73"/>
      <c r="D54" s="73"/>
      <c r="E54" s="73"/>
      <c r="F54" s="73"/>
      <c r="G54" s="73"/>
      <c r="H54" s="74"/>
      <c r="I54" s="55"/>
      <c r="J54" s="89" t="s">
        <v>355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90"/>
      <c r="BX54" s="72" t="s">
        <v>53</v>
      </c>
      <c r="BY54" s="73"/>
      <c r="BZ54" s="73"/>
      <c r="CA54" s="73"/>
      <c r="CB54" s="73"/>
      <c r="CC54" s="73"/>
      <c r="CD54" s="73"/>
      <c r="CE54" s="73"/>
      <c r="CF54" s="73"/>
      <c r="CG54" s="74"/>
      <c r="CH54" s="91">
        <v>0</v>
      </c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3"/>
    </row>
    <row r="55" spans="1:105" s="49" customFormat="1" ht="11.25" customHeight="1">
      <c r="A55" s="72" t="s">
        <v>356</v>
      </c>
      <c r="B55" s="73"/>
      <c r="C55" s="73"/>
      <c r="D55" s="73"/>
      <c r="E55" s="73"/>
      <c r="F55" s="73"/>
      <c r="G55" s="73"/>
      <c r="H55" s="74"/>
      <c r="I55" s="55"/>
      <c r="J55" s="89" t="s">
        <v>357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90"/>
      <c r="BX55" s="72" t="s">
        <v>53</v>
      </c>
      <c r="BY55" s="73"/>
      <c r="BZ55" s="73"/>
      <c r="CA55" s="73"/>
      <c r="CB55" s="73"/>
      <c r="CC55" s="73"/>
      <c r="CD55" s="73"/>
      <c r="CE55" s="73"/>
      <c r="CF55" s="73"/>
      <c r="CG55" s="74"/>
      <c r="CH55" s="91">
        <v>0</v>
      </c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3"/>
    </row>
    <row r="56" spans="1:105" s="49" customFormat="1" ht="11.25">
      <c r="A56" s="72" t="s">
        <v>358</v>
      </c>
      <c r="B56" s="73"/>
      <c r="C56" s="73"/>
      <c r="D56" s="73"/>
      <c r="E56" s="73"/>
      <c r="F56" s="73"/>
      <c r="G56" s="73"/>
      <c r="H56" s="74"/>
      <c r="I56" s="55"/>
      <c r="J56" s="89" t="s">
        <v>359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90"/>
      <c r="BX56" s="72" t="s">
        <v>53</v>
      </c>
      <c r="BY56" s="73"/>
      <c r="BZ56" s="73"/>
      <c r="CA56" s="73"/>
      <c r="CB56" s="73"/>
      <c r="CC56" s="73"/>
      <c r="CD56" s="73"/>
      <c r="CE56" s="73"/>
      <c r="CF56" s="73"/>
      <c r="CG56" s="74"/>
      <c r="CH56" s="91">
        <v>0</v>
      </c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3"/>
    </row>
    <row r="57" spans="1:105" s="49" customFormat="1" ht="11.25">
      <c r="A57" s="72" t="s">
        <v>360</v>
      </c>
      <c r="B57" s="73"/>
      <c r="C57" s="73"/>
      <c r="D57" s="73"/>
      <c r="E57" s="73"/>
      <c r="F57" s="73"/>
      <c r="G57" s="73"/>
      <c r="H57" s="74"/>
      <c r="I57" s="55"/>
      <c r="J57" s="89" t="s">
        <v>361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90"/>
      <c r="BX57" s="72" t="s">
        <v>53</v>
      </c>
      <c r="BY57" s="73"/>
      <c r="BZ57" s="73"/>
      <c r="CA57" s="73"/>
      <c r="CB57" s="73"/>
      <c r="CC57" s="73"/>
      <c r="CD57" s="73"/>
      <c r="CE57" s="73"/>
      <c r="CF57" s="73"/>
      <c r="CG57" s="74"/>
      <c r="CH57" s="91">
        <v>8484.5507399999988</v>
      </c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3"/>
    </row>
    <row r="58" spans="1:105" s="49" customFormat="1" ht="11.25">
      <c r="A58" s="72" t="s">
        <v>362</v>
      </c>
      <c r="B58" s="73"/>
      <c r="C58" s="73"/>
      <c r="D58" s="73"/>
      <c r="E58" s="73"/>
      <c r="F58" s="73"/>
      <c r="G58" s="73"/>
      <c r="H58" s="74"/>
      <c r="I58" s="55"/>
      <c r="J58" s="89" t="s">
        <v>363</v>
      </c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90"/>
      <c r="BX58" s="72" t="s">
        <v>53</v>
      </c>
      <c r="BY58" s="73"/>
      <c r="BZ58" s="73"/>
      <c r="CA58" s="73"/>
      <c r="CB58" s="73"/>
      <c r="CC58" s="73"/>
      <c r="CD58" s="73"/>
      <c r="CE58" s="73"/>
      <c r="CF58" s="73"/>
      <c r="CG58" s="74"/>
      <c r="CH58" s="91">
        <v>0</v>
      </c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3"/>
    </row>
    <row r="59" spans="1:105" s="49" customFormat="1" ht="11.25">
      <c r="A59" s="67">
        <v>4</v>
      </c>
      <c r="B59" s="68"/>
      <c r="C59" s="68"/>
      <c r="D59" s="68"/>
      <c r="E59" s="68"/>
      <c r="F59" s="68"/>
      <c r="G59" s="68"/>
      <c r="H59" s="69"/>
      <c r="I59" s="57"/>
      <c r="J59" s="70" t="s">
        <v>364</v>
      </c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1"/>
      <c r="BX59" s="72" t="s">
        <v>53</v>
      </c>
      <c r="BY59" s="73"/>
      <c r="BZ59" s="73"/>
      <c r="CA59" s="73"/>
      <c r="CB59" s="73"/>
      <c r="CC59" s="73"/>
      <c r="CD59" s="73"/>
      <c r="CE59" s="73"/>
      <c r="CF59" s="73"/>
      <c r="CG59" s="74"/>
      <c r="CH59" s="91">
        <f>CH60+CH65</f>
        <v>0</v>
      </c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3"/>
    </row>
    <row r="60" spans="1:105" s="49" customFormat="1" ht="11.25">
      <c r="A60" s="67" t="s">
        <v>365</v>
      </c>
      <c r="B60" s="68"/>
      <c r="C60" s="68"/>
      <c r="D60" s="68"/>
      <c r="E60" s="68"/>
      <c r="F60" s="68"/>
      <c r="G60" s="68"/>
      <c r="H60" s="69"/>
      <c r="I60" s="57"/>
      <c r="J60" s="70" t="s">
        <v>366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1"/>
      <c r="BX60" s="72" t="s">
        <v>53</v>
      </c>
      <c r="BY60" s="73"/>
      <c r="BZ60" s="73"/>
      <c r="CA60" s="73"/>
      <c r="CB60" s="73"/>
      <c r="CC60" s="73"/>
      <c r="CD60" s="73"/>
      <c r="CE60" s="73"/>
      <c r="CF60" s="73"/>
      <c r="CG60" s="74"/>
      <c r="CH60" s="91">
        <f>SUM(CH61:DA64)</f>
        <v>0</v>
      </c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3"/>
    </row>
    <row r="61" spans="1:105" s="49" customFormat="1" ht="11.25">
      <c r="A61" s="72" t="s">
        <v>367</v>
      </c>
      <c r="B61" s="73"/>
      <c r="C61" s="73"/>
      <c r="D61" s="73"/>
      <c r="E61" s="73"/>
      <c r="F61" s="73"/>
      <c r="G61" s="73"/>
      <c r="H61" s="74"/>
      <c r="I61" s="55"/>
      <c r="J61" s="89" t="s">
        <v>368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90"/>
      <c r="BX61" s="72" t="s">
        <v>53</v>
      </c>
      <c r="BY61" s="73"/>
      <c r="BZ61" s="73"/>
      <c r="CA61" s="73"/>
      <c r="CB61" s="73"/>
      <c r="CC61" s="73"/>
      <c r="CD61" s="73"/>
      <c r="CE61" s="73"/>
      <c r="CF61" s="73"/>
      <c r="CG61" s="74"/>
      <c r="CH61" s="94">
        <v>0</v>
      </c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6"/>
    </row>
    <row r="62" spans="1:105" s="49" customFormat="1" ht="11.25">
      <c r="A62" s="72" t="s">
        <v>369</v>
      </c>
      <c r="B62" s="73"/>
      <c r="C62" s="73"/>
      <c r="D62" s="73"/>
      <c r="E62" s="73"/>
      <c r="F62" s="73"/>
      <c r="G62" s="73"/>
      <c r="H62" s="74"/>
      <c r="I62" s="55"/>
      <c r="J62" s="89" t="s">
        <v>370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90"/>
      <c r="BX62" s="72" t="s">
        <v>53</v>
      </c>
      <c r="BY62" s="73"/>
      <c r="BZ62" s="73"/>
      <c r="CA62" s="73"/>
      <c r="CB62" s="73"/>
      <c r="CC62" s="73"/>
      <c r="CD62" s="73"/>
      <c r="CE62" s="73"/>
      <c r="CF62" s="73"/>
      <c r="CG62" s="74"/>
      <c r="CH62" s="91">
        <v>0</v>
      </c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3"/>
    </row>
    <row r="63" spans="1:105" s="49" customFormat="1" ht="11.25">
      <c r="A63" s="72" t="s">
        <v>371</v>
      </c>
      <c r="B63" s="73"/>
      <c r="C63" s="73"/>
      <c r="D63" s="73"/>
      <c r="E63" s="73"/>
      <c r="F63" s="73"/>
      <c r="G63" s="73"/>
      <c r="H63" s="74"/>
      <c r="I63" s="55"/>
      <c r="J63" s="89" t="s">
        <v>372</v>
      </c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90"/>
      <c r="BX63" s="72" t="s">
        <v>53</v>
      </c>
      <c r="BY63" s="73"/>
      <c r="BZ63" s="73"/>
      <c r="CA63" s="73"/>
      <c r="CB63" s="73"/>
      <c r="CC63" s="73"/>
      <c r="CD63" s="73"/>
      <c r="CE63" s="73"/>
      <c r="CF63" s="73"/>
      <c r="CG63" s="74"/>
      <c r="CH63" s="91">
        <v>0</v>
      </c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3"/>
    </row>
    <row r="64" spans="1:105" s="49" customFormat="1" ht="22.5" customHeight="1">
      <c r="A64" s="72" t="s">
        <v>373</v>
      </c>
      <c r="B64" s="73"/>
      <c r="C64" s="73"/>
      <c r="D64" s="73"/>
      <c r="E64" s="73"/>
      <c r="F64" s="73"/>
      <c r="G64" s="73"/>
      <c r="H64" s="74"/>
      <c r="I64" s="55"/>
      <c r="J64" s="89" t="s">
        <v>374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90"/>
      <c r="BX64" s="72" t="s">
        <v>53</v>
      </c>
      <c r="BY64" s="73"/>
      <c r="BZ64" s="73"/>
      <c r="CA64" s="73"/>
      <c r="CB64" s="73"/>
      <c r="CC64" s="73"/>
      <c r="CD64" s="73"/>
      <c r="CE64" s="73"/>
      <c r="CF64" s="73"/>
      <c r="CG64" s="74"/>
      <c r="CH64" s="94">
        <v>0</v>
      </c>
      <c r="CI64" s="95"/>
      <c r="CJ64" s="95"/>
      <c r="CK64" s="95"/>
      <c r="CL64" s="95"/>
      <c r="CM64" s="95"/>
      <c r="CN64" s="95"/>
      <c r="CO64" s="95"/>
      <c r="CP64" s="95"/>
      <c r="CQ64" s="95"/>
      <c r="CR64" s="95"/>
      <c r="CS64" s="95"/>
      <c r="CT64" s="95"/>
      <c r="CU64" s="95"/>
      <c r="CV64" s="95"/>
      <c r="CW64" s="95"/>
      <c r="CX64" s="95"/>
      <c r="CY64" s="95"/>
      <c r="CZ64" s="95"/>
      <c r="DA64" s="96"/>
    </row>
    <row r="65" spans="1:105" s="49" customFormat="1" ht="11.25">
      <c r="A65" s="67" t="s">
        <v>375</v>
      </c>
      <c r="B65" s="68"/>
      <c r="C65" s="68"/>
      <c r="D65" s="68"/>
      <c r="E65" s="68"/>
      <c r="F65" s="68"/>
      <c r="G65" s="68"/>
      <c r="H65" s="69"/>
      <c r="I65" s="57"/>
      <c r="J65" s="70" t="s">
        <v>376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1"/>
      <c r="BX65" s="72" t="s">
        <v>53</v>
      </c>
      <c r="BY65" s="73"/>
      <c r="BZ65" s="73"/>
      <c r="CA65" s="73"/>
      <c r="CB65" s="73"/>
      <c r="CC65" s="73"/>
      <c r="CD65" s="73"/>
      <c r="CE65" s="73"/>
      <c r="CF65" s="73"/>
      <c r="CG65" s="74"/>
      <c r="CH65" s="91">
        <v>0</v>
      </c>
      <c r="CI65" s="92"/>
      <c r="CJ65" s="92"/>
      <c r="CK65" s="92"/>
      <c r="CL65" s="92"/>
      <c r="CM65" s="92"/>
      <c r="CN65" s="92"/>
      <c r="CO65" s="92"/>
      <c r="CP65" s="92"/>
      <c r="CQ65" s="92"/>
      <c r="CR65" s="92"/>
      <c r="CS65" s="92"/>
      <c r="CT65" s="92"/>
      <c r="CU65" s="92"/>
      <c r="CV65" s="92"/>
      <c r="CW65" s="92"/>
      <c r="CX65" s="92"/>
      <c r="CY65" s="92"/>
      <c r="CZ65" s="92"/>
      <c r="DA65" s="93"/>
    </row>
    <row r="66" spans="1:105" s="49" customFormat="1" ht="11.25">
      <c r="A66" s="67">
        <v>5</v>
      </c>
      <c r="B66" s="68"/>
      <c r="C66" s="68"/>
      <c r="D66" s="68"/>
      <c r="E66" s="68"/>
      <c r="F66" s="68"/>
      <c r="G66" s="68"/>
      <c r="H66" s="69"/>
      <c r="I66" s="57"/>
      <c r="J66" s="70" t="s">
        <v>377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1"/>
      <c r="BX66" s="72" t="s">
        <v>53</v>
      </c>
      <c r="BY66" s="73"/>
      <c r="BZ66" s="73"/>
      <c r="CA66" s="73"/>
      <c r="CB66" s="73"/>
      <c r="CC66" s="73"/>
      <c r="CD66" s="73"/>
      <c r="CE66" s="73"/>
      <c r="CF66" s="73"/>
      <c r="CG66" s="74"/>
      <c r="CH66" s="91">
        <v>89372.802905559802</v>
      </c>
      <c r="CI66" s="92"/>
      <c r="CJ66" s="92"/>
      <c r="CK66" s="92"/>
      <c r="CL66" s="92"/>
      <c r="CM66" s="92"/>
      <c r="CN66" s="92"/>
      <c r="CO66" s="92"/>
      <c r="CP66" s="92"/>
      <c r="CQ66" s="92"/>
      <c r="CR66" s="92"/>
      <c r="CS66" s="92"/>
      <c r="CT66" s="92"/>
      <c r="CU66" s="92"/>
      <c r="CV66" s="92"/>
      <c r="CW66" s="92"/>
      <c r="CX66" s="92"/>
      <c r="CY66" s="92"/>
      <c r="CZ66" s="92"/>
      <c r="DA66" s="93"/>
    </row>
    <row r="67" spans="1:105" s="49" customFormat="1" ht="11.25">
      <c r="A67" s="67" t="s">
        <v>378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9"/>
    </row>
    <row r="68" spans="1:105" s="49" customFormat="1" ht="11.25" customHeight="1">
      <c r="A68" s="72">
        <v>1</v>
      </c>
      <c r="B68" s="73"/>
      <c r="C68" s="73"/>
      <c r="D68" s="73"/>
      <c r="E68" s="73"/>
      <c r="F68" s="73"/>
      <c r="G68" s="73"/>
      <c r="H68" s="74"/>
      <c r="I68" s="55"/>
      <c r="J68" s="89" t="s">
        <v>379</v>
      </c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90"/>
      <c r="BX68" s="72" t="s">
        <v>380</v>
      </c>
      <c r="BY68" s="73"/>
      <c r="BZ68" s="73"/>
      <c r="CA68" s="73"/>
      <c r="CB68" s="73"/>
      <c r="CC68" s="73"/>
      <c r="CD68" s="73"/>
      <c r="CE68" s="73"/>
      <c r="CF68" s="73"/>
      <c r="CG68" s="74"/>
      <c r="CH68" s="106">
        <v>110</v>
      </c>
      <c r="CI68" s="107"/>
      <c r="CJ68" s="107"/>
      <c r="CK68" s="107"/>
      <c r="CL68" s="107"/>
      <c r="CM68" s="107"/>
      <c r="CN68" s="107"/>
      <c r="CO68" s="107"/>
      <c r="CP68" s="107"/>
      <c r="CQ68" s="107"/>
      <c r="CR68" s="107"/>
      <c r="CS68" s="107"/>
      <c r="CT68" s="107"/>
      <c r="CU68" s="107"/>
      <c r="CV68" s="107"/>
      <c r="CW68" s="107"/>
      <c r="CX68" s="107"/>
      <c r="CY68" s="107"/>
      <c r="CZ68" s="107"/>
      <c r="DA68" s="108"/>
    </row>
    <row r="69" spans="1:105" s="49" customFormat="1" ht="11.25">
      <c r="A69" s="72">
        <v>2</v>
      </c>
      <c r="B69" s="73"/>
      <c r="C69" s="73"/>
      <c r="D69" s="73"/>
      <c r="E69" s="73"/>
      <c r="F69" s="73"/>
      <c r="G69" s="73"/>
      <c r="H69" s="74"/>
      <c r="I69" s="55"/>
      <c r="J69" s="89" t="s">
        <v>381</v>
      </c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90"/>
      <c r="BX69" s="72" t="s">
        <v>382</v>
      </c>
      <c r="BY69" s="73"/>
      <c r="BZ69" s="73"/>
      <c r="CA69" s="73"/>
      <c r="CB69" s="73"/>
      <c r="CC69" s="73"/>
      <c r="CD69" s="73"/>
      <c r="CE69" s="73"/>
      <c r="CF69" s="73"/>
      <c r="CG69" s="74"/>
      <c r="CH69" s="103">
        <v>563.71500000000003</v>
      </c>
      <c r="CI69" s="104"/>
      <c r="CJ69" s="104"/>
      <c r="CK69" s="104"/>
      <c r="CL69" s="104"/>
      <c r="CM69" s="104"/>
      <c r="CN69" s="104"/>
      <c r="CO69" s="104"/>
      <c r="CP69" s="104"/>
      <c r="CQ69" s="104"/>
      <c r="CR69" s="104"/>
      <c r="CS69" s="104"/>
      <c r="CT69" s="104"/>
      <c r="CU69" s="104"/>
      <c r="CV69" s="104"/>
      <c r="CW69" s="104"/>
      <c r="CX69" s="104"/>
      <c r="CY69" s="104"/>
      <c r="CZ69" s="104"/>
      <c r="DA69" s="105"/>
    </row>
    <row r="70" spans="1:105" s="49" customFormat="1" ht="11.25">
      <c r="A70" s="72">
        <v>3</v>
      </c>
      <c r="B70" s="73"/>
      <c r="C70" s="73"/>
      <c r="D70" s="73"/>
      <c r="E70" s="73"/>
      <c r="F70" s="73"/>
      <c r="G70" s="73"/>
      <c r="H70" s="74"/>
      <c r="I70" s="55"/>
      <c r="J70" s="89" t="s">
        <v>383</v>
      </c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90"/>
      <c r="BX70" s="72" t="s">
        <v>384</v>
      </c>
      <c r="BY70" s="73"/>
      <c r="BZ70" s="73"/>
      <c r="CA70" s="73"/>
      <c r="CB70" s="73"/>
      <c r="CC70" s="73"/>
      <c r="CD70" s="73"/>
      <c r="CE70" s="73"/>
      <c r="CF70" s="73"/>
      <c r="CG70" s="74"/>
      <c r="CH70" s="103">
        <v>127</v>
      </c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5"/>
    </row>
    <row r="71" spans="1:105" s="49" customFormat="1" ht="11.25">
      <c r="A71" s="72">
        <v>4</v>
      </c>
      <c r="B71" s="73"/>
      <c r="C71" s="73"/>
      <c r="D71" s="73"/>
      <c r="E71" s="73"/>
      <c r="F71" s="73"/>
      <c r="G71" s="73"/>
      <c r="H71" s="74"/>
      <c r="I71" s="55"/>
      <c r="J71" s="89" t="s">
        <v>385</v>
      </c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90"/>
      <c r="BX71" s="72" t="s">
        <v>207</v>
      </c>
      <c r="BY71" s="73"/>
      <c r="BZ71" s="73"/>
      <c r="CA71" s="73"/>
      <c r="CB71" s="73"/>
      <c r="CC71" s="73"/>
      <c r="CD71" s="73"/>
      <c r="CE71" s="73"/>
      <c r="CF71" s="73"/>
      <c r="CG71" s="74"/>
      <c r="CH71" s="72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4"/>
    </row>
  </sheetData>
  <mergeCells count="254">
    <mergeCell ref="A70:H70"/>
    <mergeCell ref="J70:BW70"/>
    <mergeCell ref="BX70:CG70"/>
    <mergeCell ref="CH70:DA70"/>
    <mergeCell ref="A71:H71"/>
    <mergeCell ref="J71:BW71"/>
    <mergeCell ref="BX71:CG71"/>
    <mergeCell ref="CH71:DA71"/>
    <mergeCell ref="A67:DA67"/>
    <mergeCell ref="A68:H68"/>
    <mergeCell ref="J68:BW68"/>
    <mergeCell ref="BX68:CG68"/>
    <mergeCell ref="CH68:DA68"/>
    <mergeCell ref="A69:H69"/>
    <mergeCell ref="J69:BW69"/>
    <mergeCell ref="BX69:CG69"/>
    <mergeCell ref="CH69:DA69"/>
    <mergeCell ref="A65:H65"/>
    <mergeCell ref="J65:BW65"/>
    <mergeCell ref="BX65:CG65"/>
    <mergeCell ref="CH65:DA65"/>
    <mergeCell ref="A66:H66"/>
    <mergeCell ref="J66:BW66"/>
    <mergeCell ref="BX66:CG66"/>
    <mergeCell ref="CH66:DA66"/>
    <mergeCell ref="A63:H63"/>
    <mergeCell ref="J63:BW63"/>
    <mergeCell ref="BX63:CG63"/>
    <mergeCell ref="CH63:DA63"/>
    <mergeCell ref="A64:H64"/>
    <mergeCell ref="J64:BW64"/>
    <mergeCell ref="BX64:CG64"/>
    <mergeCell ref="CH64:DA64"/>
    <mergeCell ref="A61:H61"/>
    <mergeCell ref="J61:BW61"/>
    <mergeCell ref="BX61:CG61"/>
    <mergeCell ref="CH61:DA61"/>
    <mergeCell ref="A62:H62"/>
    <mergeCell ref="J62:BW62"/>
    <mergeCell ref="BX62:CG62"/>
    <mergeCell ref="CH62:DA62"/>
    <mergeCell ref="A59:H59"/>
    <mergeCell ref="J59:BW59"/>
    <mergeCell ref="BX59:CG59"/>
    <mergeCell ref="CH59:DA59"/>
    <mergeCell ref="A60:H60"/>
    <mergeCell ref="J60:BW60"/>
    <mergeCell ref="BX60:CG60"/>
    <mergeCell ref="CH60:DA60"/>
    <mergeCell ref="A57:H57"/>
    <mergeCell ref="J57:BW57"/>
    <mergeCell ref="BX57:CG57"/>
    <mergeCell ref="CH57:DA57"/>
    <mergeCell ref="A58:H58"/>
    <mergeCell ref="J58:BW58"/>
    <mergeCell ref="BX58:CG58"/>
    <mergeCell ref="CH58:DA58"/>
    <mergeCell ref="A55:H55"/>
    <mergeCell ref="J55:BW55"/>
    <mergeCell ref="BX55:CG55"/>
    <mergeCell ref="CH55:DA55"/>
    <mergeCell ref="A56:H56"/>
    <mergeCell ref="J56:BW56"/>
    <mergeCell ref="BX56:CG56"/>
    <mergeCell ref="CH56:DA56"/>
    <mergeCell ref="A53:H53"/>
    <mergeCell ref="J53:BW53"/>
    <mergeCell ref="BX53:CG53"/>
    <mergeCell ref="CH53:DA53"/>
    <mergeCell ref="A54:H54"/>
    <mergeCell ref="J54:BW54"/>
    <mergeCell ref="BX54:CG54"/>
    <mergeCell ref="CH54:DA54"/>
    <mergeCell ref="A51:H51"/>
    <mergeCell ref="J51:BW51"/>
    <mergeCell ref="BX51:CG51"/>
    <mergeCell ref="CH51:DA51"/>
    <mergeCell ref="A52:H52"/>
    <mergeCell ref="J52:BW52"/>
    <mergeCell ref="BX52:CG52"/>
    <mergeCell ref="CH52:DA52"/>
    <mergeCell ref="A49:H49"/>
    <mergeCell ref="J49:BW49"/>
    <mergeCell ref="BX49:CG49"/>
    <mergeCell ref="CH49:DA49"/>
    <mergeCell ref="A50:H50"/>
    <mergeCell ref="J50:BW50"/>
    <mergeCell ref="BX50:CG50"/>
    <mergeCell ref="CH50:DA50"/>
    <mergeCell ref="A47:H47"/>
    <mergeCell ref="J47:BW47"/>
    <mergeCell ref="BX47:CG47"/>
    <mergeCell ref="CH47:DA47"/>
    <mergeCell ref="A48:H48"/>
    <mergeCell ref="J48:BW48"/>
    <mergeCell ref="BX48:CG48"/>
    <mergeCell ref="CH48:DA48"/>
    <mergeCell ref="A45:H45"/>
    <mergeCell ref="J45:BW45"/>
    <mergeCell ref="BX45:CG45"/>
    <mergeCell ref="CH45:DA45"/>
    <mergeCell ref="A46:H46"/>
    <mergeCell ref="J46:BW46"/>
    <mergeCell ref="BX46:CG46"/>
    <mergeCell ref="CH46:DA46"/>
    <mergeCell ref="A43:H43"/>
    <mergeCell ref="J43:BW43"/>
    <mergeCell ref="BX43:CG43"/>
    <mergeCell ref="CH43:DA43"/>
    <mergeCell ref="A44:H44"/>
    <mergeCell ref="J44:BW44"/>
    <mergeCell ref="BX44:CG44"/>
    <mergeCell ref="CH44:DA44"/>
    <mergeCell ref="A41:H41"/>
    <mergeCell ref="J41:BW41"/>
    <mergeCell ref="BX41:CG41"/>
    <mergeCell ref="CH41:DA41"/>
    <mergeCell ref="A42:H42"/>
    <mergeCell ref="J42:BW42"/>
    <mergeCell ref="BX42:CG42"/>
    <mergeCell ref="CH42:DA42"/>
    <mergeCell ref="A39:H39"/>
    <mergeCell ref="J39:BW39"/>
    <mergeCell ref="BX39:CG39"/>
    <mergeCell ref="CH39:DA39"/>
    <mergeCell ref="A40:H40"/>
    <mergeCell ref="J40:BW40"/>
    <mergeCell ref="BX40:CG40"/>
    <mergeCell ref="CH40:DA40"/>
    <mergeCell ref="A37:H37"/>
    <mergeCell ref="J37:BW37"/>
    <mergeCell ref="BX37:CG37"/>
    <mergeCell ref="CH37:DA37"/>
    <mergeCell ref="A38:H38"/>
    <mergeCell ref="J38:BW38"/>
    <mergeCell ref="BX38:CG38"/>
    <mergeCell ref="CH38:DA38"/>
    <mergeCell ref="A35:H35"/>
    <mergeCell ref="J35:BW35"/>
    <mergeCell ref="BX35:CG35"/>
    <mergeCell ref="CH35:DA35"/>
    <mergeCell ref="A36:H36"/>
    <mergeCell ref="J36:BW36"/>
    <mergeCell ref="BX36:CG36"/>
    <mergeCell ref="CH36:DA36"/>
    <mergeCell ref="A33:H33"/>
    <mergeCell ref="J33:BW33"/>
    <mergeCell ref="BX33:CG33"/>
    <mergeCell ref="CH33:DA33"/>
    <mergeCell ref="A34:H34"/>
    <mergeCell ref="J34:BW34"/>
    <mergeCell ref="BX34:CG34"/>
    <mergeCell ref="CH34:DA34"/>
    <mergeCell ref="A31:H31"/>
    <mergeCell ref="J31:BW31"/>
    <mergeCell ref="BX31:CG31"/>
    <mergeCell ref="CH31:DA31"/>
    <mergeCell ref="A32:H32"/>
    <mergeCell ref="J32:BW32"/>
    <mergeCell ref="BX32:CG32"/>
    <mergeCell ref="CH32:DA32"/>
    <mergeCell ref="A29:H29"/>
    <mergeCell ref="J29:BW29"/>
    <mergeCell ref="BX29:CG29"/>
    <mergeCell ref="CH29:DA29"/>
    <mergeCell ref="A30:H30"/>
    <mergeCell ref="J30:BW30"/>
    <mergeCell ref="BX30:CG30"/>
    <mergeCell ref="CH30:DA30"/>
    <mergeCell ref="A27:H27"/>
    <mergeCell ref="J27:BW27"/>
    <mergeCell ref="BX27:CG27"/>
    <mergeCell ref="CH27:DA27"/>
    <mergeCell ref="A28:H28"/>
    <mergeCell ref="J28:BW28"/>
    <mergeCell ref="BX28:CG28"/>
    <mergeCell ref="CH28:DA28"/>
    <mergeCell ref="A25:H25"/>
    <mergeCell ref="J25:BW25"/>
    <mergeCell ref="BX25:CG25"/>
    <mergeCell ref="CH25:DA25"/>
    <mergeCell ref="A26:H26"/>
    <mergeCell ref="J26:BW26"/>
    <mergeCell ref="BX26:CG26"/>
    <mergeCell ref="CH26:DA26"/>
    <mergeCell ref="A23:H23"/>
    <mergeCell ref="J23:BW23"/>
    <mergeCell ref="BX23:CG23"/>
    <mergeCell ref="CH23:DA23"/>
    <mergeCell ref="A24:H24"/>
    <mergeCell ref="J24:BW24"/>
    <mergeCell ref="BX24:CG24"/>
    <mergeCell ref="CH24:DA24"/>
    <mergeCell ref="A21:H21"/>
    <mergeCell ref="J21:BW21"/>
    <mergeCell ref="BX21:CG21"/>
    <mergeCell ref="CH21:DA21"/>
    <mergeCell ref="A22:H22"/>
    <mergeCell ref="J22:BW22"/>
    <mergeCell ref="BX22:CG22"/>
    <mergeCell ref="CH22:DA22"/>
    <mergeCell ref="A19:H19"/>
    <mergeCell ref="J19:BW19"/>
    <mergeCell ref="BX19:CG19"/>
    <mergeCell ref="CH19:DA19"/>
    <mergeCell ref="A20:H20"/>
    <mergeCell ref="J20:BW20"/>
    <mergeCell ref="BX20:CG20"/>
    <mergeCell ref="CH20:DA20"/>
    <mergeCell ref="A17:H17"/>
    <mergeCell ref="J17:BW17"/>
    <mergeCell ref="BX17:CG17"/>
    <mergeCell ref="CH17:DA17"/>
    <mergeCell ref="A18:H18"/>
    <mergeCell ref="J18:BW18"/>
    <mergeCell ref="BX18:CG18"/>
    <mergeCell ref="CH18:DA18"/>
    <mergeCell ref="A15:H15"/>
    <mergeCell ref="J15:BW15"/>
    <mergeCell ref="BX15:CG15"/>
    <mergeCell ref="CH15:DA15"/>
    <mergeCell ref="A16:H16"/>
    <mergeCell ref="J16:BW16"/>
    <mergeCell ref="BX16:CG16"/>
    <mergeCell ref="CH16:DA16"/>
    <mergeCell ref="A13:H13"/>
    <mergeCell ref="J13:BW13"/>
    <mergeCell ref="BX13:CG13"/>
    <mergeCell ref="CH13:DA13"/>
    <mergeCell ref="A14:H14"/>
    <mergeCell ref="J14:BW14"/>
    <mergeCell ref="BX14:CG14"/>
    <mergeCell ref="CH14:DA14"/>
    <mergeCell ref="A11:H11"/>
    <mergeCell ref="J11:BW11"/>
    <mergeCell ref="BX11:CG11"/>
    <mergeCell ref="CH11:DA11"/>
    <mergeCell ref="A12:H12"/>
    <mergeCell ref="J12:BW12"/>
    <mergeCell ref="BX12:CG12"/>
    <mergeCell ref="CH12:DA12"/>
    <mergeCell ref="A6:DA6"/>
    <mergeCell ref="AO7:CO7"/>
    <mergeCell ref="AO8:CO8"/>
    <mergeCell ref="A10:H10"/>
    <mergeCell ref="I10:BW10"/>
    <mergeCell ref="BX10:CG10"/>
    <mergeCell ref="CH10:DA10"/>
    <mergeCell ref="A3:DA3"/>
    <mergeCell ref="P4:BR4"/>
    <mergeCell ref="BS4:CD4"/>
    <mergeCell ref="CE4:CH4"/>
    <mergeCell ref="CI4:CN4"/>
    <mergeCell ref="P5:BR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AA130"/>
  <sheetViews>
    <sheetView zoomScaleNormal="100" workbookViewId="0">
      <pane xSplit="10" ySplit="6" topLeftCell="L85" activePane="bottomRight" state="frozen"/>
      <selection pane="topRight" activeCell="K1" sqref="K1"/>
      <selection pane="bottomLeft" activeCell="A7" sqref="A7"/>
      <selection pane="bottomRight" activeCell="Z106" sqref="Z106"/>
    </sheetView>
  </sheetViews>
  <sheetFormatPr defaultColWidth="10.5" defaultRowHeight="11.45" customHeight="1"/>
  <cols>
    <col min="1" max="1" width="1.1640625" style="2" customWidth="1"/>
    <col min="2" max="2" width="11.6640625" style="2" customWidth="1"/>
    <col min="3" max="3" width="55" style="1" customWidth="1"/>
    <col min="4" max="4" width="10.5" style="1" customWidth="1"/>
    <col min="5" max="13" width="12.83203125" style="1" hidden="1" customWidth="1"/>
    <col min="14" max="14" width="10.5" style="1" hidden="1" customWidth="1"/>
    <col min="15" max="23" width="12.83203125" style="1" hidden="1" customWidth="1"/>
    <col min="24" max="24" width="10.5" style="1" hidden="1" customWidth="1"/>
    <col min="25" max="25" width="12.83203125" style="1" hidden="1" customWidth="1"/>
    <col min="26" max="26" width="12.83203125" style="1" customWidth="1"/>
    <col min="27" max="27" width="16.6640625" customWidth="1"/>
  </cols>
  <sheetData>
    <row r="1" spans="1:26" s="2" customFormat="1" ht="5.0999999999999996" customHeight="1"/>
    <row r="2" spans="1:26" s="3" customFormat="1" ht="18.95" customHeight="1">
      <c r="B2" s="4" t="s">
        <v>0</v>
      </c>
    </row>
    <row r="3" spans="1:26" s="5" customFormat="1" ht="15.95" customHeight="1">
      <c r="B3" s="6" t="s">
        <v>262</v>
      </c>
    </row>
    <row r="4" spans="1:26" ht="11.45" customHeight="1" thickBot="1"/>
    <row r="5" spans="1:26" s="7" customFormat="1" ht="23.1" customHeight="1" thickBot="1">
      <c r="B5" s="112" t="s">
        <v>1</v>
      </c>
      <c r="C5" s="114" t="s">
        <v>2</v>
      </c>
      <c r="D5" s="110" t="s">
        <v>3</v>
      </c>
      <c r="E5" s="109" t="s">
        <v>4</v>
      </c>
      <c r="F5" s="109"/>
      <c r="G5" s="109" t="s">
        <v>5</v>
      </c>
      <c r="H5" s="109"/>
      <c r="I5" s="109" t="s">
        <v>6</v>
      </c>
      <c r="J5" s="109"/>
      <c r="K5" s="109" t="s">
        <v>252</v>
      </c>
      <c r="L5" s="109"/>
      <c r="M5" s="110" t="s">
        <v>253</v>
      </c>
      <c r="N5" s="110" t="s">
        <v>254</v>
      </c>
      <c r="O5" s="109" t="s">
        <v>255</v>
      </c>
      <c r="P5" s="109"/>
      <c r="Q5" s="109" t="s">
        <v>256</v>
      </c>
      <c r="R5" s="109"/>
      <c r="S5" s="109" t="s">
        <v>257</v>
      </c>
      <c r="T5" s="109"/>
      <c r="U5" s="109" t="s">
        <v>258</v>
      </c>
      <c r="V5" s="109"/>
      <c r="W5" s="110" t="s">
        <v>253</v>
      </c>
      <c r="X5" s="110" t="s">
        <v>254</v>
      </c>
      <c r="Y5" s="109" t="s">
        <v>263</v>
      </c>
      <c r="Z5" s="109"/>
    </row>
    <row r="6" spans="1:26" s="7" customFormat="1" ht="15.95" customHeight="1" thickBot="1">
      <c r="B6" s="113"/>
      <c r="C6" s="111"/>
      <c r="D6" s="111"/>
      <c r="E6" s="42" t="s">
        <v>7</v>
      </c>
      <c r="F6" s="42" t="s">
        <v>8</v>
      </c>
      <c r="G6" s="42" t="s">
        <v>7</v>
      </c>
      <c r="H6" s="42" t="s">
        <v>8</v>
      </c>
      <c r="I6" s="42" t="s">
        <v>7</v>
      </c>
      <c r="J6" s="42" t="s">
        <v>8</v>
      </c>
      <c r="K6" s="42" t="s">
        <v>7</v>
      </c>
      <c r="L6" s="42" t="s">
        <v>8</v>
      </c>
      <c r="M6" s="111"/>
      <c r="N6" s="111"/>
      <c r="O6" s="42" t="s">
        <v>7</v>
      </c>
      <c r="P6" s="42" t="s">
        <v>8</v>
      </c>
      <c r="Q6" s="42" t="s">
        <v>7</v>
      </c>
      <c r="R6" s="42" t="s">
        <v>8</v>
      </c>
      <c r="S6" s="42" t="s">
        <v>7</v>
      </c>
      <c r="T6" s="42" t="s">
        <v>8</v>
      </c>
      <c r="U6" s="42" t="s">
        <v>7</v>
      </c>
      <c r="V6" s="42" t="s">
        <v>8</v>
      </c>
      <c r="W6" s="111"/>
      <c r="X6" s="111"/>
      <c r="Y6" s="42" t="s">
        <v>7</v>
      </c>
      <c r="Z6" s="43" t="s">
        <v>8</v>
      </c>
    </row>
    <row r="7" spans="1:26" s="8" customFormat="1" ht="15.95" customHeight="1">
      <c r="B7" s="9" t="s">
        <v>9</v>
      </c>
      <c r="C7" s="10" t="s">
        <v>10</v>
      </c>
      <c r="D7" s="11" t="s">
        <v>11</v>
      </c>
      <c r="E7" s="14"/>
      <c r="F7" s="12">
        <v>6008.69</v>
      </c>
      <c r="G7" s="14"/>
      <c r="H7" s="12">
        <v>6064.848</v>
      </c>
      <c r="I7" s="14"/>
      <c r="J7" s="12">
        <v>5256.3519999999999</v>
      </c>
      <c r="K7" s="14"/>
      <c r="L7" s="12">
        <v>17329.89</v>
      </c>
      <c r="M7" s="12">
        <v>17329.89</v>
      </c>
      <c r="N7" s="14"/>
      <c r="O7" s="14"/>
      <c r="P7" s="12">
        <v>4215.21</v>
      </c>
      <c r="Q7" s="14"/>
      <c r="R7" s="12">
        <v>2977.4169999999999</v>
      </c>
      <c r="S7" s="14"/>
      <c r="T7" s="12">
        <v>2199.9850000000001</v>
      </c>
      <c r="U7" s="14"/>
      <c r="V7" s="12">
        <v>9392.6119999999992</v>
      </c>
      <c r="W7" s="12">
        <v>9392.6119999999992</v>
      </c>
      <c r="X7" s="14"/>
      <c r="Y7" s="14"/>
      <c r="Z7" s="12">
        <v>31081.787</v>
      </c>
    </row>
    <row r="8" spans="1:26" s="16" customFormat="1" ht="15.95" customHeight="1">
      <c r="B8" s="17" t="s">
        <v>12</v>
      </c>
      <c r="C8" s="18" t="s">
        <v>13</v>
      </c>
      <c r="D8" s="19" t="s">
        <v>11</v>
      </c>
      <c r="E8" s="21"/>
      <c r="F8" s="20">
        <v>6008.69</v>
      </c>
      <c r="G8" s="21"/>
      <c r="H8" s="20">
        <v>6064.848</v>
      </c>
      <c r="I8" s="21"/>
      <c r="J8" s="20">
        <v>5256.3519999999999</v>
      </c>
      <c r="K8" s="21"/>
      <c r="L8" s="20">
        <v>17329.89</v>
      </c>
      <c r="M8" s="20">
        <v>17329.89</v>
      </c>
      <c r="N8" s="21"/>
      <c r="O8" s="21"/>
      <c r="P8" s="20">
        <v>4215.21</v>
      </c>
      <c r="Q8" s="21"/>
      <c r="R8" s="20">
        <v>2977.4169999999999</v>
      </c>
      <c r="S8" s="21"/>
      <c r="T8" s="20">
        <v>2199.9850000000001</v>
      </c>
      <c r="U8" s="21"/>
      <c r="V8" s="20">
        <v>9392.6119999999992</v>
      </c>
      <c r="W8" s="20">
        <v>9392.6119999999992</v>
      </c>
      <c r="X8" s="21"/>
      <c r="Y8" s="21"/>
      <c r="Z8" s="20">
        <v>31081.787</v>
      </c>
    </row>
    <row r="9" spans="1:26" s="2" customFormat="1" ht="15.95" customHeight="1">
      <c r="A9" s="23"/>
      <c r="B9" s="24" t="s">
        <v>14</v>
      </c>
      <c r="C9" s="25" t="s">
        <v>15</v>
      </c>
      <c r="D9" s="26" t="s">
        <v>16</v>
      </c>
      <c r="E9" s="30"/>
      <c r="F9" s="28">
        <v>1683.578</v>
      </c>
      <c r="G9" s="30"/>
      <c r="H9" s="28">
        <v>1699.3130000000001</v>
      </c>
      <c r="I9" s="30"/>
      <c r="J9" s="28">
        <v>1472.78</v>
      </c>
      <c r="K9" s="30"/>
      <c r="L9" s="28">
        <v>4855.6710000000003</v>
      </c>
      <c r="M9" s="28">
        <v>4855.6710000000003</v>
      </c>
      <c r="N9" s="30"/>
      <c r="O9" s="30"/>
      <c r="P9" s="28">
        <v>1181.0619999999999</v>
      </c>
      <c r="Q9" s="30"/>
      <c r="R9" s="27">
        <v>834.24400000000003</v>
      </c>
      <c r="S9" s="30"/>
      <c r="T9" s="27">
        <v>616.41499999999996</v>
      </c>
      <c r="U9" s="30"/>
      <c r="V9" s="28">
        <v>2631.721</v>
      </c>
      <c r="W9" s="28">
        <v>2631.721</v>
      </c>
      <c r="X9" s="30"/>
      <c r="Y9" s="30"/>
      <c r="Z9" s="28">
        <v>8691.9470000000001</v>
      </c>
    </row>
    <row r="10" spans="1:26" s="2" customFormat="1" ht="15.95" customHeight="1">
      <c r="A10" s="23"/>
      <c r="B10" s="24" t="s">
        <v>17</v>
      </c>
      <c r="C10" s="25" t="s">
        <v>18</v>
      </c>
      <c r="D10" s="26" t="s">
        <v>19</v>
      </c>
      <c r="E10" s="30"/>
      <c r="F10" s="28">
        <v>3569</v>
      </c>
      <c r="G10" s="30"/>
      <c r="H10" s="28">
        <v>3569</v>
      </c>
      <c r="I10" s="30"/>
      <c r="J10" s="28">
        <v>3569</v>
      </c>
      <c r="K10" s="30"/>
      <c r="L10" s="28">
        <v>3569</v>
      </c>
      <c r="M10" s="28">
        <v>3569</v>
      </c>
      <c r="N10" s="30"/>
      <c r="O10" s="30"/>
      <c r="P10" s="28">
        <v>3569</v>
      </c>
      <c r="Q10" s="30"/>
      <c r="R10" s="28">
        <v>3569</v>
      </c>
      <c r="S10" s="30"/>
      <c r="T10" s="28">
        <v>3569</v>
      </c>
      <c r="U10" s="30"/>
      <c r="V10" s="28">
        <v>3569</v>
      </c>
      <c r="W10" s="28">
        <v>3569</v>
      </c>
      <c r="X10" s="30"/>
      <c r="Y10" s="30"/>
      <c r="Z10" s="28">
        <v>3575.9290000000001</v>
      </c>
    </row>
    <row r="11" spans="1:26" s="16" customFormat="1" ht="15.95" customHeight="1">
      <c r="B11" s="17" t="s">
        <v>20</v>
      </c>
      <c r="C11" s="18" t="s">
        <v>259</v>
      </c>
      <c r="D11" s="19" t="s">
        <v>11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s="2" customFormat="1" ht="15.95" customHeight="1">
      <c r="A12" s="23"/>
      <c r="B12" s="24" t="s">
        <v>21</v>
      </c>
      <c r="C12" s="25" t="s">
        <v>15</v>
      </c>
      <c r="D12" s="26" t="s">
        <v>22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s="2" customFormat="1" ht="15.95" customHeight="1">
      <c r="A13" s="23"/>
      <c r="B13" s="24" t="s">
        <v>23</v>
      </c>
      <c r="C13" s="25" t="s">
        <v>18</v>
      </c>
      <c r="D13" s="26" t="s">
        <v>24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s="16" customFormat="1" ht="15.95" customHeight="1">
      <c r="B14" s="17" t="s">
        <v>25</v>
      </c>
      <c r="C14" s="18" t="s">
        <v>26</v>
      </c>
      <c r="D14" s="19" t="s">
        <v>11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s="2" customFormat="1" ht="15.95" customHeight="1">
      <c r="A15" s="23"/>
      <c r="B15" s="24" t="s">
        <v>27</v>
      </c>
      <c r="C15" s="25" t="s">
        <v>15</v>
      </c>
      <c r="D15" s="26" t="s">
        <v>22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s="2" customFormat="1" ht="15.95" customHeight="1">
      <c r="A16" s="23"/>
      <c r="B16" s="24" t="s">
        <v>28</v>
      </c>
      <c r="C16" s="25" t="s">
        <v>18</v>
      </c>
      <c r="D16" s="26" t="s">
        <v>24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s="8" customFormat="1" ht="15.95" customHeight="1">
      <c r="B17" s="9" t="s">
        <v>29</v>
      </c>
      <c r="C17" s="10" t="s">
        <v>30</v>
      </c>
      <c r="D17" s="11" t="s">
        <v>11</v>
      </c>
      <c r="E17" s="14"/>
      <c r="F17" s="12">
        <v>2099.9209999999998</v>
      </c>
      <c r="G17" s="14"/>
      <c r="H17" s="12">
        <v>2073.8580000000002</v>
      </c>
      <c r="I17" s="14"/>
      <c r="J17" s="12">
        <v>2124.4650000000001</v>
      </c>
      <c r="K17" s="14"/>
      <c r="L17" s="12">
        <v>6298.2430000000004</v>
      </c>
      <c r="M17" s="12">
        <v>6298.2430000000004</v>
      </c>
      <c r="N17" s="14"/>
      <c r="O17" s="14"/>
      <c r="P17" s="12">
        <v>2291.98</v>
      </c>
      <c r="Q17" s="14"/>
      <c r="R17" s="12">
        <v>2005.8230000000001</v>
      </c>
      <c r="S17" s="14"/>
      <c r="T17" s="12">
        <v>2051.431</v>
      </c>
      <c r="U17" s="14"/>
      <c r="V17" s="12">
        <v>6349.2340000000004</v>
      </c>
      <c r="W17" s="12">
        <v>6349.2340000000004</v>
      </c>
      <c r="X17" s="14"/>
      <c r="Y17" s="14"/>
      <c r="Z17" s="12">
        <v>18155.127</v>
      </c>
    </row>
    <row r="18" spans="1:26" s="16" customFormat="1" ht="15.95" customHeight="1">
      <c r="B18" s="17"/>
      <c r="C18" s="18" t="s">
        <v>31</v>
      </c>
      <c r="D18" s="19" t="s">
        <v>11</v>
      </c>
      <c r="E18" s="21"/>
      <c r="F18" s="22">
        <v>154.45699999999999</v>
      </c>
      <c r="G18" s="21"/>
      <c r="H18" s="22">
        <v>153.667</v>
      </c>
      <c r="I18" s="21"/>
      <c r="J18" s="22">
        <v>162.80000000000001</v>
      </c>
      <c r="K18" s="21"/>
      <c r="L18" s="22">
        <v>470.92399999999998</v>
      </c>
      <c r="M18" s="22">
        <v>470.92399999999998</v>
      </c>
      <c r="N18" s="21"/>
      <c r="O18" s="21"/>
      <c r="P18" s="22">
        <v>322.66000000000003</v>
      </c>
      <c r="Q18" s="21"/>
      <c r="R18" s="22">
        <v>221.81700000000001</v>
      </c>
      <c r="S18" s="21"/>
      <c r="T18" s="22">
        <v>278.50700000000001</v>
      </c>
      <c r="U18" s="21"/>
      <c r="V18" s="22">
        <v>822.98400000000004</v>
      </c>
      <c r="W18" s="22">
        <v>822.98400000000004</v>
      </c>
      <c r="X18" s="21"/>
      <c r="Y18" s="21"/>
      <c r="Z18" s="20">
        <v>1632.3879999999999</v>
      </c>
    </row>
    <row r="19" spans="1:26" s="16" customFormat="1" ht="15.95" customHeight="1">
      <c r="B19" s="17"/>
      <c r="C19" s="18" t="s">
        <v>32</v>
      </c>
      <c r="D19" s="19" t="s">
        <v>11</v>
      </c>
      <c r="E19" s="21"/>
      <c r="F19" s="22">
        <v>194.90799999999999</v>
      </c>
      <c r="G19" s="21"/>
      <c r="H19" s="22">
        <v>194.90799999999999</v>
      </c>
      <c r="I19" s="21"/>
      <c r="J19" s="22">
        <v>194.90799999999999</v>
      </c>
      <c r="K19" s="21"/>
      <c r="L19" s="22">
        <v>584.72299999999996</v>
      </c>
      <c r="M19" s="22">
        <v>584.72299999999996</v>
      </c>
      <c r="N19" s="21"/>
      <c r="O19" s="21"/>
      <c r="P19" s="22">
        <v>194.90799999999999</v>
      </c>
      <c r="Q19" s="21"/>
      <c r="R19" s="22">
        <v>194.90799999999999</v>
      </c>
      <c r="S19" s="21"/>
      <c r="T19" s="22">
        <v>194.90799999999999</v>
      </c>
      <c r="U19" s="21"/>
      <c r="V19" s="22">
        <v>584.72299999999996</v>
      </c>
      <c r="W19" s="22">
        <v>584.72299999999996</v>
      </c>
      <c r="X19" s="21"/>
      <c r="Y19" s="21"/>
      <c r="Z19" s="20">
        <v>1754.1679999999999</v>
      </c>
    </row>
    <row r="20" spans="1:26" s="2" customFormat="1" ht="15.95" customHeight="1">
      <c r="A20" s="23"/>
      <c r="B20" s="24" t="s">
        <v>33</v>
      </c>
      <c r="C20" s="25" t="s">
        <v>34</v>
      </c>
      <c r="D20" s="26" t="s">
        <v>11</v>
      </c>
      <c r="E20" s="30"/>
      <c r="F20" s="28">
        <v>2099.9209999999998</v>
      </c>
      <c r="G20" s="30"/>
      <c r="H20" s="28">
        <v>1966.175</v>
      </c>
      <c r="I20" s="30"/>
      <c r="J20" s="28">
        <v>2016.7570000000001</v>
      </c>
      <c r="K20" s="30"/>
      <c r="L20" s="28">
        <v>6082.8519999999999</v>
      </c>
      <c r="M20" s="28">
        <v>6082.8519999999999</v>
      </c>
      <c r="N20" s="30"/>
      <c r="O20" s="30"/>
      <c r="P20" s="28">
        <v>2179.6109999999999</v>
      </c>
      <c r="Q20" s="30"/>
      <c r="R20" s="28">
        <v>1902.0239999999999</v>
      </c>
      <c r="S20" s="30"/>
      <c r="T20" s="28">
        <v>1909.3989999999999</v>
      </c>
      <c r="U20" s="30"/>
      <c r="V20" s="28">
        <v>5991.0349999999999</v>
      </c>
      <c r="W20" s="28">
        <v>5991.0349999999999</v>
      </c>
      <c r="X20" s="30"/>
      <c r="Y20" s="30"/>
      <c r="Z20" s="28">
        <v>17581.537</v>
      </c>
    </row>
    <row r="21" spans="1:26" s="2" customFormat="1" ht="15.95" customHeight="1">
      <c r="A21" s="23"/>
      <c r="B21" s="24" t="s">
        <v>35</v>
      </c>
      <c r="C21" s="25" t="s">
        <v>36</v>
      </c>
      <c r="D21" s="26" t="s">
        <v>11</v>
      </c>
      <c r="E21" s="30"/>
      <c r="F21" s="30"/>
      <c r="G21" s="30"/>
      <c r="H21" s="27">
        <v>107.68300000000001</v>
      </c>
      <c r="I21" s="30"/>
      <c r="J21" s="27">
        <v>107.708</v>
      </c>
      <c r="K21" s="30"/>
      <c r="L21" s="27">
        <v>215.39099999999999</v>
      </c>
      <c r="M21" s="27">
        <v>215.39099999999999</v>
      </c>
      <c r="N21" s="30"/>
      <c r="O21" s="30"/>
      <c r="P21" s="27">
        <v>112.36799999999999</v>
      </c>
      <c r="Q21" s="30"/>
      <c r="R21" s="27">
        <v>103.79900000000001</v>
      </c>
      <c r="S21" s="30"/>
      <c r="T21" s="27">
        <v>142.03200000000001</v>
      </c>
      <c r="U21" s="30"/>
      <c r="V21" s="27">
        <v>358.19900000000001</v>
      </c>
      <c r="W21" s="27">
        <v>358.19900000000001</v>
      </c>
      <c r="X21" s="30"/>
      <c r="Y21" s="30"/>
      <c r="Z21" s="27">
        <v>573.59</v>
      </c>
    </row>
    <row r="22" spans="1:26" s="8" customFormat="1" ht="15.95" customHeight="1">
      <c r="B22" s="9" t="s">
        <v>37</v>
      </c>
      <c r="C22" s="10" t="s">
        <v>38</v>
      </c>
      <c r="D22" s="11" t="s">
        <v>11</v>
      </c>
      <c r="E22" s="14"/>
      <c r="F22" s="15">
        <v>645.97400000000005</v>
      </c>
      <c r="G22" s="14"/>
      <c r="H22" s="15">
        <v>623.95000000000005</v>
      </c>
      <c r="I22" s="14"/>
      <c r="J22" s="15">
        <v>640.25699999999995</v>
      </c>
      <c r="K22" s="14"/>
      <c r="L22" s="12">
        <v>1910.181</v>
      </c>
      <c r="M22" s="12">
        <v>1910.181</v>
      </c>
      <c r="N22" s="14"/>
      <c r="O22" s="14"/>
      <c r="P22" s="15">
        <v>691.24</v>
      </c>
      <c r="Q22" s="14"/>
      <c r="R22" s="15">
        <v>603.56600000000003</v>
      </c>
      <c r="S22" s="14"/>
      <c r="T22" s="15">
        <v>608.29200000000003</v>
      </c>
      <c r="U22" s="14"/>
      <c r="V22" s="12">
        <v>1903.098</v>
      </c>
      <c r="W22" s="12">
        <v>1903.098</v>
      </c>
      <c r="X22" s="14"/>
      <c r="Y22" s="14"/>
      <c r="Z22" s="12">
        <v>5640.2939999999999</v>
      </c>
    </row>
    <row r="23" spans="1:26" s="16" customFormat="1" ht="15.95" customHeight="1">
      <c r="B23" s="17"/>
      <c r="C23" s="18" t="s">
        <v>39</v>
      </c>
      <c r="D23" s="19" t="s">
        <v>11</v>
      </c>
      <c r="E23" s="21"/>
      <c r="F23" s="22">
        <v>46.198</v>
      </c>
      <c r="G23" s="21"/>
      <c r="H23" s="22">
        <v>45.985999999999997</v>
      </c>
      <c r="I23" s="21"/>
      <c r="J23" s="22">
        <v>48.694000000000003</v>
      </c>
      <c r="K23" s="21"/>
      <c r="L23" s="22">
        <v>140.87700000000001</v>
      </c>
      <c r="M23" s="22">
        <v>140.87700000000001</v>
      </c>
      <c r="N23" s="21"/>
      <c r="O23" s="21"/>
      <c r="P23" s="22">
        <v>96.507999999999996</v>
      </c>
      <c r="Q23" s="21"/>
      <c r="R23" s="22">
        <v>67.088999999999999</v>
      </c>
      <c r="S23" s="21"/>
      <c r="T23" s="22">
        <v>85.405000000000001</v>
      </c>
      <c r="U23" s="21"/>
      <c r="V23" s="22">
        <v>249.00200000000001</v>
      </c>
      <c r="W23" s="22">
        <v>249.00200000000001</v>
      </c>
      <c r="X23" s="21"/>
      <c r="Y23" s="21"/>
      <c r="Z23" s="22">
        <v>496.24299999999999</v>
      </c>
    </row>
    <row r="24" spans="1:26" s="16" customFormat="1" ht="15.95" customHeight="1">
      <c r="B24" s="17"/>
      <c r="C24" s="18" t="s">
        <v>40</v>
      </c>
      <c r="D24" s="19" t="s">
        <v>11</v>
      </c>
      <c r="E24" s="21"/>
      <c r="F24" s="22">
        <v>58.296999999999997</v>
      </c>
      <c r="G24" s="21"/>
      <c r="H24" s="22">
        <v>58.296999999999997</v>
      </c>
      <c r="I24" s="21"/>
      <c r="J24" s="22">
        <v>58.296999999999997</v>
      </c>
      <c r="K24" s="21"/>
      <c r="L24" s="22">
        <v>174.89</v>
      </c>
      <c r="M24" s="22">
        <v>174.89</v>
      </c>
      <c r="N24" s="21"/>
      <c r="O24" s="21"/>
      <c r="P24" s="22">
        <v>58.296999999999997</v>
      </c>
      <c r="Q24" s="21"/>
      <c r="R24" s="22">
        <v>58.296999999999997</v>
      </c>
      <c r="S24" s="21"/>
      <c r="T24" s="22">
        <v>58.296999999999997</v>
      </c>
      <c r="U24" s="21"/>
      <c r="V24" s="22">
        <v>174.89</v>
      </c>
      <c r="W24" s="22">
        <v>174.89</v>
      </c>
      <c r="X24" s="21"/>
      <c r="Y24" s="21"/>
      <c r="Z24" s="22">
        <v>524.67100000000005</v>
      </c>
    </row>
    <row r="25" spans="1:26" s="8" customFormat="1" ht="15.95" customHeight="1">
      <c r="B25" s="9" t="s">
        <v>41</v>
      </c>
      <c r="C25" s="10" t="s">
        <v>42</v>
      </c>
      <c r="D25" s="11" t="s">
        <v>11</v>
      </c>
      <c r="E25" s="14"/>
      <c r="F25" s="12">
        <v>1322.0989999999999</v>
      </c>
      <c r="G25" s="14"/>
      <c r="H25" s="12">
        <v>1322.0989999999999</v>
      </c>
      <c r="I25" s="14"/>
      <c r="J25" s="15">
        <v>321.233</v>
      </c>
      <c r="K25" s="14"/>
      <c r="L25" s="12">
        <v>2965.431</v>
      </c>
      <c r="M25" s="12">
        <v>2965.431</v>
      </c>
      <c r="N25" s="14"/>
      <c r="O25" s="14"/>
      <c r="P25" s="12">
        <v>1010.513</v>
      </c>
      <c r="Q25" s="14"/>
      <c r="R25" s="12">
        <v>1004.058</v>
      </c>
      <c r="S25" s="14"/>
      <c r="T25" s="12">
        <v>1004.058</v>
      </c>
      <c r="U25" s="14"/>
      <c r="V25" s="12">
        <v>3018.6280000000002</v>
      </c>
      <c r="W25" s="12">
        <v>3018.6280000000002</v>
      </c>
      <c r="X25" s="14"/>
      <c r="Y25" s="14"/>
      <c r="Z25" s="12">
        <v>8985.7109999999993</v>
      </c>
    </row>
    <row r="26" spans="1:26" s="8" customFormat="1" ht="15.95" customHeight="1">
      <c r="B26" s="9" t="s">
        <v>43</v>
      </c>
      <c r="C26" s="10" t="s">
        <v>44</v>
      </c>
      <c r="D26" s="11" t="s">
        <v>11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s="8" customFormat="1" ht="24" customHeight="1">
      <c r="B27" s="9" t="s">
        <v>45</v>
      </c>
      <c r="C27" s="10" t="s">
        <v>46</v>
      </c>
      <c r="D27" s="11" t="s">
        <v>11</v>
      </c>
      <c r="E27" s="14"/>
      <c r="F27" s="15">
        <v>21.242999999999999</v>
      </c>
      <c r="G27" s="14"/>
      <c r="H27" s="15">
        <v>72.707999999999998</v>
      </c>
      <c r="I27" s="14"/>
      <c r="J27" s="15">
        <v>18.983000000000001</v>
      </c>
      <c r="K27" s="14"/>
      <c r="L27" s="15">
        <v>112.934</v>
      </c>
      <c r="M27" s="15">
        <v>112.934</v>
      </c>
      <c r="N27" s="14"/>
      <c r="O27" s="14"/>
      <c r="P27" s="15">
        <v>7.008</v>
      </c>
      <c r="Q27" s="14"/>
      <c r="R27" s="15">
        <v>33.106000000000002</v>
      </c>
      <c r="S27" s="14"/>
      <c r="T27" s="15">
        <v>80.716999999999999</v>
      </c>
      <c r="U27" s="14"/>
      <c r="V27" s="15">
        <v>120.831</v>
      </c>
      <c r="W27" s="15">
        <v>120.831</v>
      </c>
      <c r="X27" s="14"/>
      <c r="Y27" s="14"/>
      <c r="Z27" s="15">
        <v>278.23200000000003</v>
      </c>
    </row>
    <row r="28" spans="1:26" s="8" customFormat="1" ht="15.95" customHeight="1">
      <c r="B28" s="9" t="s">
        <v>47</v>
      </c>
      <c r="C28" s="10" t="s">
        <v>48</v>
      </c>
      <c r="D28" s="11" t="s">
        <v>11</v>
      </c>
      <c r="E28" s="14"/>
      <c r="F28" s="15">
        <v>55.058999999999997</v>
      </c>
      <c r="G28" s="14"/>
      <c r="H28" s="15">
        <v>31.495999999999999</v>
      </c>
      <c r="I28" s="14"/>
      <c r="J28" s="15">
        <v>30.986999999999998</v>
      </c>
      <c r="K28" s="14"/>
      <c r="L28" s="15">
        <v>117.542</v>
      </c>
      <c r="M28" s="15">
        <v>117.542</v>
      </c>
      <c r="N28" s="14"/>
      <c r="O28" s="14"/>
      <c r="P28" s="15">
        <v>35.270000000000003</v>
      </c>
      <c r="Q28" s="14"/>
      <c r="R28" s="15">
        <v>40.274999999999999</v>
      </c>
      <c r="S28" s="14"/>
      <c r="T28" s="12">
        <v>4808.9979999999996</v>
      </c>
      <c r="U28" s="14"/>
      <c r="V28" s="12">
        <v>4884.5429999999997</v>
      </c>
      <c r="W28" s="12">
        <v>4884.5429999999997</v>
      </c>
      <c r="X28" s="14"/>
      <c r="Y28" s="14"/>
      <c r="Z28" s="12">
        <v>7562.6959999999999</v>
      </c>
    </row>
    <row r="29" spans="1:26" s="16" customFormat="1" ht="15.95" customHeight="1">
      <c r="B29" s="17" t="s">
        <v>49</v>
      </c>
      <c r="C29" s="18" t="s">
        <v>50</v>
      </c>
      <c r="D29" s="19" t="s">
        <v>11</v>
      </c>
      <c r="E29" s="21"/>
      <c r="F29" s="22">
        <v>2.7E-2</v>
      </c>
      <c r="G29" s="21"/>
      <c r="H29" s="22">
        <v>0.40600000000000003</v>
      </c>
      <c r="I29" s="21"/>
      <c r="J29" s="22">
        <v>9.5000000000000001E-2</v>
      </c>
      <c r="K29" s="21"/>
      <c r="L29" s="22">
        <v>0.52900000000000003</v>
      </c>
      <c r="M29" s="22">
        <v>0.52900000000000003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2">
        <v>41.4</v>
      </c>
    </row>
    <row r="30" spans="1:26" s="2" customFormat="1" ht="15.95" customHeight="1">
      <c r="A30" s="23"/>
      <c r="B30" s="24" t="s">
        <v>51</v>
      </c>
      <c r="C30" s="25" t="s">
        <v>52</v>
      </c>
      <c r="D30" s="26" t="s">
        <v>53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s="2" customFormat="1" ht="15.95" customHeight="1">
      <c r="A31" s="23"/>
      <c r="B31" s="24" t="s">
        <v>54</v>
      </c>
      <c r="C31" s="25" t="s">
        <v>55</v>
      </c>
      <c r="D31" s="26" t="s">
        <v>53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s="2" customFormat="1" ht="15.95" customHeight="1">
      <c r="A32" s="23"/>
      <c r="B32" s="24" t="s">
        <v>56</v>
      </c>
      <c r="C32" s="25" t="s">
        <v>57</v>
      </c>
      <c r="D32" s="26" t="s">
        <v>53</v>
      </c>
      <c r="E32" s="30"/>
      <c r="F32" s="27">
        <v>2.7E-2</v>
      </c>
      <c r="G32" s="30"/>
      <c r="H32" s="27">
        <v>0.40600000000000003</v>
      </c>
      <c r="I32" s="30"/>
      <c r="J32" s="27">
        <v>9.5000000000000001E-2</v>
      </c>
      <c r="K32" s="30"/>
      <c r="L32" s="27">
        <v>0.52900000000000003</v>
      </c>
      <c r="M32" s="27">
        <v>0.52900000000000003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27">
        <v>41.4</v>
      </c>
    </row>
    <row r="33" spans="1:26" s="16" customFormat="1" ht="15.95" customHeight="1">
      <c r="B33" s="17" t="s">
        <v>58</v>
      </c>
      <c r="C33" s="18" t="s">
        <v>59</v>
      </c>
      <c r="D33" s="19" t="s">
        <v>11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s="16" customFormat="1" ht="15.95" customHeight="1">
      <c r="B34" s="17"/>
      <c r="C34" s="18" t="s">
        <v>31</v>
      </c>
      <c r="D34" s="19" t="s">
        <v>11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s="16" customFormat="1" ht="15.95" customHeight="1">
      <c r="B35" s="17"/>
      <c r="C35" s="18" t="s">
        <v>32</v>
      </c>
      <c r="D35" s="19" t="s">
        <v>11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2" customFormat="1" ht="15.95" customHeight="1">
      <c r="A36" s="23"/>
      <c r="B36" s="24" t="s">
        <v>60</v>
      </c>
      <c r="C36" s="25" t="s">
        <v>34</v>
      </c>
      <c r="D36" s="26" t="s">
        <v>53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s="2" customFormat="1" ht="15.95" customHeight="1">
      <c r="A37" s="23"/>
      <c r="B37" s="24" t="s">
        <v>61</v>
      </c>
      <c r="C37" s="25" t="s">
        <v>36</v>
      </c>
      <c r="D37" s="26" t="s">
        <v>53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s="16" customFormat="1" ht="15.95" customHeight="1">
      <c r="B38" s="17" t="s">
        <v>62</v>
      </c>
      <c r="C38" s="18" t="s">
        <v>38</v>
      </c>
      <c r="D38" s="19" t="s">
        <v>11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s="16" customFormat="1" ht="15.95" customHeight="1">
      <c r="B39" s="17"/>
      <c r="C39" s="18" t="s">
        <v>39</v>
      </c>
      <c r="D39" s="19" t="s">
        <v>11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s="16" customFormat="1" ht="15.95" customHeight="1">
      <c r="B40" s="17"/>
      <c r="C40" s="18" t="s">
        <v>40</v>
      </c>
      <c r="D40" s="19" t="s">
        <v>11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s="16" customFormat="1" ht="15.95" customHeight="1">
      <c r="B41" s="17" t="s">
        <v>63</v>
      </c>
      <c r="C41" s="18" t="s">
        <v>64</v>
      </c>
      <c r="D41" s="19" t="s">
        <v>11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0">
        <v>4772.1970000000001</v>
      </c>
      <c r="U41" s="21"/>
      <c r="V41" s="20">
        <v>4772.1970000000001</v>
      </c>
      <c r="W41" s="20">
        <v>4772.1970000000001</v>
      </c>
      <c r="X41" s="21"/>
      <c r="Y41" s="21"/>
      <c r="Z41" s="20">
        <v>7161.3360000000002</v>
      </c>
    </row>
    <row r="42" spans="1:26" s="2" customFormat="1" ht="15.95" customHeight="1">
      <c r="A42" s="23"/>
      <c r="B42" s="24" t="s">
        <v>65</v>
      </c>
      <c r="C42" s="25" t="s">
        <v>66</v>
      </c>
      <c r="D42" s="26" t="s">
        <v>11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27">
        <v>6.18</v>
      </c>
    </row>
    <row r="43" spans="1:26" s="2" customFormat="1" ht="15.95" customHeight="1">
      <c r="A43" s="23"/>
      <c r="B43" s="24" t="s">
        <v>67</v>
      </c>
      <c r="C43" s="25" t="s">
        <v>68</v>
      </c>
      <c r="D43" s="26" t="s">
        <v>11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s="2" customFormat="1" ht="15.95" customHeight="1">
      <c r="A44" s="23"/>
      <c r="B44" s="24" t="s">
        <v>69</v>
      </c>
      <c r="C44" s="25" t="s">
        <v>70</v>
      </c>
      <c r="D44" s="26" t="s">
        <v>11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28">
        <v>4772.1970000000001</v>
      </c>
      <c r="U44" s="30"/>
      <c r="V44" s="28">
        <v>4772.1970000000001</v>
      </c>
      <c r="W44" s="28">
        <v>4772.1970000000001</v>
      </c>
      <c r="X44" s="30"/>
      <c r="Y44" s="30"/>
      <c r="Z44" s="28">
        <v>7155.1559999999999</v>
      </c>
    </row>
    <row r="45" spans="1:26" s="16" customFormat="1" ht="15.95" customHeight="1">
      <c r="B45" s="17" t="s">
        <v>71</v>
      </c>
      <c r="C45" s="18" t="s">
        <v>72</v>
      </c>
      <c r="D45" s="19" t="s">
        <v>11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s="2" customFormat="1" ht="15.95" customHeight="1">
      <c r="A46" s="23"/>
      <c r="B46" s="24" t="s">
        <v>73</v>
      </c>
      <c r="C46" s="25" t="s">
        <v>74</v>
      </c>
      <c r="D46" s="26" t="s">
        <v>53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s="2" customFormat="1" ht="15.95" customHeight="1">
      <c r="A47" s="23"/>
      <c r="B47" s="24" t="s">
        <v>75</v>
      </c>
      <c r="C47" s="25" t="s">
        <v>76</v>
      </c>
      <c r="D47" s="26" t="s">
        <v>53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s="2" customFormat="1" ht="15.95" customHeight="1">
      <c r="A48" s="23"/>
      <c r="B48" s="24" t="s">
        <v>77</v>
      </c>
      <c r="C48" s="25" t="s">
        <v>78</v>
      </c>
      <c r="D48" s="26" t="s">
        <v>53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s="16" customFormat="1" ht="15.95" customHeight="1">
      <c r="B49" s="17" t="s">
        <v>79</v>
      </c>
      <c r="C49" s="18" t="s">
        <v>80</v>
      </c>
      <c r="D49" s="19" t="s">
        <v>11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2">
        <v>6.2640000000000002</v>
      </c>
      <c r="S49" s="21"/>
      <c r="T49" s="21"/>
      <c r="U49" s="21"/>
      <c r="V49" s="22">
        <v>6.2640000000000002</v>
      </c>
      <c r="W49" s="22">
        <v>6.2640000000000002</v>
      </c>
      <c r="X49" s="21"/>
      <c r="Y49" s="21"/>
      <c r="Z49" s="22">
        <v>12.528</v>
      </c>
    </row>
    <row r="50" spans="1:26" s="2" customFormat="1" ht="15.95" customHeight="1">
      <c r="A50" s="23"/>
      <c r="B50" s="24" t="s">
        <v>81</v>
      </c>
      <c r="C50" s="25" t="s">
        <v>82</v>
      </c>
      <c r="D50" s="26" t="s">
        <v>11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s="2" customFormat="1" ht="15.95" customHeight="1">
      <c r="A51" s="23"/>
      <c r="B51" s="24" t="s">
        <v>83</v>
      </c>
      <c r="C51" s="25" t="s">
        <v>84</v>
      </c>
      <c r="D51" s="26" t="s">
        <v>11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27">
        <v>6.2640000000000002</v>
      </c>
      <c r="S51" s="30"/>
      <c r="T51" s="30"/>
      <c r="U51" s="30"/>
      <c r="V51" s="27">
        <v>6.2640000000000002</v>
      </c>
      <c r="W51" s="27">
        <v>6.2640000000000002</v>
      </c>
      <c r="X51" s="30"/>
      <c r="Y51" s="30"/>
      <c r="Z51" s="27">
        <v>12.528</v>
      </c>
    </row>
    <row r="52" spans="1:26" s="2" customFormat="1" ht="26.1" customHeight="1">
      <c r="A52" s="23"/>
      <c r="B52" s="24" t="s">
        <v>85</v>
      </c>
      <c r="C52" s="25" t="s">
        <v>86</v>
      </c>
      <c r="D52" s="26" t="s">
        <v>11</v>
      </c>
      <c r="E52" s="30"/>
      <c r="F52" s="27">
        <v>4.2039999999999997</v>
      </c>
      <c r="G52" s="30"/>
      <c r="H52" s="27">
        <v>3.7970000000000002</v>
      </c>
      <c r="I52" s="30"/>
      <c r="J52" s="27">
        <v>4.2039999999999997</v>
      </c>
      <c r="K52" s="30"/>
      <c r="L52" s="27">
        <v>12.205</v>
      </c>
      <c r="M52" s="27">
        <v>12.205</v>
      </c>
      <c r="N52" s="30"/>
      <c r="O52" s="30"/>
      <c r="P52" s="27">
        <v>4.0679999999999996</v>
      </c>
      <c r="Q52" s="30"/>
      <c r="R52" s="27">
        <v>4.2039999999999997</v>
      </c>
      <c r="S52" s="30"/>
      <c r="T52" s="27">
        <v>4.0679999999999996</v>
      </c>
      <c r="U52" s="30"/>
      <c r="V52" s="27">
        <v>12.340999999999999</v>
      </c>
      <c r="W52" s="27">
        <v>12.340999999999999</v>
      </c>
      <c r="X52" s="30"/>
      <c r="Y52" s="30"/>
      <c r="Z52" s="27">
        <v>37.020000000000003</v>
      </c>
    </row>
    <row r="53" spans="1:26" s="16" customFormat="1" ht="15.95" customHeight="1">
      <c r="B53" s="17" t="s">
        <v>87</v>
      </c>
      <c r="C53" s="18" t="s">
        <v>88</v>
      </c>
      <c r="D53" s="19" t="s">
        <v>11</v>
      </c>
      <c r="E53" s="21"/>
      <c r="F53" s="22">
        <v>14.02</v>
      </c>
      <c r="G53" s="21"/>
      <c r="H53" s="22">
        <v>9.6050000000000004</v>
      </c>
      <c r="I53" s="21"/>
      <c r="J53" s="22">
        <v>8.3810000000000002</v>
      </c>
      <c r="K53" s="21"/>
      <c r="L53" s="22">
        <v>32.005000000000003</v>
      </c>
      <c r="M53" s="22">
        <v>32.005000000000003</v>
      </c>
      <c r="N53" s="21"/>
      <c r="O53" s="21"/>
      <c r="P53" s="22">
        <v>12.499000000000001</v>
      </c>
      <c r="Q53" s="21"/>
      <c r="R53" s="22">
        <v>12.111000000000001</v>
      </c>
      <c r="S53" s="21"/>
      <c r="T53" s="22">
        <v>15.27</v>
      </c>
      <c r="U53" s="21"/>
      <c r="V53" s="22">
        <v>39.880000000000003</v>
      </c>
      <c r="W53" s="22">
        <v>39.880000000000003</v>
      </c>
      <c r="X53" s="21"/>
      <c r="Y53" s="21"/>
      <c r="Z53" s="22">
        <v>126.111</v>
      </c>
    </row>
    <row r="54" spans="1:26" s="2" customFormat="1" ht="15.95" customHeight="1">
      <c r="A54" s="23"/>
      <c r="B54" s="24" t="s">
        <v>89</v>
      </c>
      <c r="C54" s="25" t="s">
        <v>90</v>
      </c>
      <c r="D54" s="26" t="s">
        <v>11</v>
      </c>
      <c r="E54" s="30"/>
      <c r="F54" s="27">
        <v>14.02</v>
      </c>
      <c r="G54" s="30"/>
      <c r="H54" s="27">
        <v>9.3800000000000008</v>
      </c>
      <c r="I54" s="30"/>
      <c r="J54" s="27">
        <v>8.3810000000000002</v>
      </c>
      <c r="K54" s="30"/>
      <c r="L54" s="27">
        <v>31.780999999999999</v>
      </c>
      <c r="M54" s="27">
        <v>31.780999999999999</v>
      </c>
      <c r="N54" s="30"/>
      <c r="O54" s="30"/>
      <c r="P54" s="27">
        <v>12.489000000000001</v>
      </c>
      <c r="Q54" s="30"/>
      <c r="R54" s="27">
        <v>12.111000000000001</v>
      </c>
      <c r="S54" s="30"/>
      <c r="T54" s="27">
        <v>15.27</v>
      </c>
      <c r="U54" s="30"/>
      <c r="V54" s="27">
        <v>39.869999999999997</v>
      </c>
      <c r="W54" s="27">
        <v>39.869999999999997</v>
      </c>
      <c r="X54" s="30"/>
      <c r="Y54" s="30"/>
      <c r="Z54" s="27">
        <v>117.01300000000001</v>
      </c>
    </row>
    <row r="55" spans="1:26" s="2" customFormat="1" ht="15.95" customHeight="1">
      <c r="A55" s="23"/>
      <c r="B55" s="24" t="s">
        <v>91</v>
      </c>
      <c r="C55" s="25" t="s">
        <v>92</v>
      </c>
      <c r="D55" s="26" t="s">
        <v>11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s="2" customFormat="1" ht="15.95" customHeight="1">
      <c r="A56" s="23"/>
      <c r="B56" s="24" t="s">
        <v>93</v>
      </c>
      <c r="C56" s="25" t="s">
        <v>94</v>
      </c>
      <c r="D56" s="26" t="s">
        <v>11</v>
      </c>
      <c r="E56" s="30"/>
      <c r="F56" s="30"/>
      <c r="G56" s="30"/>
      <c r="H56" s="27">
        <v>0.224</v>
      </c>
      <c r="I56" s="30"/>
      <c r="J56" s="30"/>
      <c r="K56" s="30"/>
      <c r="L56" s="27">
        <v>0.224</v>
      </c>
      <c r="M56" s="27">
        <v>0.224</v>
      </c>
      <c r="N56" s="30"/>
      <c r="O56" s="30"/>
      <c r="P56" s="27">
        <v>0.01</v>
      </c>
      <c r="Q56" s="30"/>
      <c r="R56" s="30"/>
      <c r="S56" s="30"/>
      <c r="T56" s="30"/>
      <c r="U56" s="30"/>
      <c r="V56" s="27">
        <v>0.01</v>
      </c>
      <c r="W56" s="27">
        <v>0.01</v>
      </c>
      <c r="X56" s="30"/>
      <c r="Y56" s="30"/>
      <c r="Z56" s="27">
        <v>9.0990000000000002</v>
      </c>
    </row>
    <row r="57" spans="1:26" s="2" customFormat="1" ht="26.1" customHeight="1">
      <c r="A57" s="23"/>
      <c r="B57" s="24" t="s">
        <v>95</v>
      </c>
      <c r="C57" s="25" t="s">
        <v>96</v>
      </c>
      <c r="D57" s="26" t="s">
        <v>11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s="2" customFormat="1" ht="26.1" customHeight="1">
      <c r="A58" s="23"/>
      <c r="B58" s="24" t="s">
        <v>97</v>
      </c>
      <c r="C58" s="25" t="s">
        <v>98</v>
      </c>
      <c r="D58" s="26" t="s">
        <v>11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s="16" customFormat="1" ht="15.95" customHeight="1">
      <c r="B59" s="17" t="s">
        <v>99</v>
      </c>
      <c r="C59" s="18" t="s">
        <v>100</v>
      </c>
      <c r="D59" s="19" t="s">
        <v>11</v>
      </c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s="16" customFormat="1" ht="15.95" customHeight="1">
      <c r="B60" s="17" t="s">
        <v>101</v>
      </c>
      <c r="C60" s="18" t="s">
        <v>102</v>
      </c>
      <c r="D60" s="19" t="s">
        <v>53</v>
      </c>
      <c r="E60" s="21"/>
      <c r="F60" s="22">
        <v>36.326000000000001</v>
      </c>
      <c r="G60" s="21"/>
      <c r="H60" s="22">
        <v>17.227</v>
      </c>
      <c r="I60" s="21"/>
      <c r="J60" s="22">
        <v>17.812999999999999</v>
      </c>
      <c r="K60" s="21"/>
      <c r="L60" s="22">
        <v>71.367000000000004</v>
      </c>
      <c r="M60" s="22">
        <v>71.367000000000004</v>
      </c>
      <c r="N60" s="21"/>
      <c r="O60" s="21"/>
      <c r="P60" s="22">
        <v>17.978999999999999</v>
      </c>
      <c r="Q60" s="21"/>
      <c r="R60" s="22">
        <v>17.123000000000001</v>
      </c>
      <c r="S60" s="21"/>
      <c r="T60" s="22">
        <v>16.927</v>
      </c>
      <c r="U60" s="21"/>
      <c r="V60" s="22">
        <v>52.029000000000003</v>
      </c>
      <c r="W60" s="22">
        <v>52.029000000000003</v>
      </c>
      <c r="X60" s="21"/>
      <c r="Y60" s="21"/>
      <c r="Z60" s="22">
        <v>179.70699999999999</v>
      </c>
    </row>
    <row r="61" spans="1:26" s="2" customFormat="1" ht="26.1" customHeight="1">
      <c r="A61" s="23"/>
      <c r="B61" s="24" t="s">
        <v>103</v>
      </c>
      <c r="C61" s="25" t="s">
        <v>104</v>
      </c>
      <c r="D61" s="26" t="s">
        <v>53</v>
      </c>
      <c r="E61" s="30"/>
      <c r="F61" s="27">
        <v>0.69399999999999995</v>
      </c>
      <c r="G61" s="30"/>
      <c r="H61" s="27">
        <v>0.36799999999999999</v>
      </c>
      <c r="I61" s="30"/>
      <c r="J61" s="30"/>
      <c r="K61" s="30"/>
      <c r="L61" s="27">
        <v>1.0620000000000001</v>
      </c>
      <c r="M61" s="27">
        <v>1.0620000000000001</v>
      </c>
      <c r="N61" s="30"/>
      <c r="O61" s="30"/>
      <c r="P61" s="27">
        <v>0.19700000000000001</v>
      </c>
      <c r="Q61" s="30"/>
      <c r="R61" s="27">
        <v>0.19700000000000001</v>
      </c>
      <c r="S61" s="30"/>
      <c r="T61" s="30"/>
      <c r="U61" s="30"/>
      <c r="V61" s="27">
        <v>0.39300000000000002</v>
      </c>
      <c r="W61" s="27">
        <v>0.39300000000000002</v>
      </c>
      <c r="X61" s="30"/>
      <c r="Y61" s="30"/>
      <c r="Z61" s="27">
        <v>3.3210000000000002</v>
      </c>
    </row>
    <row r="62" spans="1:26" s="2" customFormat="1" ht="26.1" customHeight="1">
      <c r="A62" s="23"/>
      <c r="B62" s="24" t="s">
        <v>105</v>
      </c>
      <c r="C62" s="25" t="s">
        <v>106</v>
      </c>
      <c r="D62" s="26" t="s">
        <v>53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s="2" customFormat="1" ht="26.1" customHeight="1">
      <c r="A63" s="23"/>
      <c r="B63" s="24" t="s">
        <v>107</v>
      </c>
      <c r="C63" s="25" t="s">
        <v>108</v>
      </c>
      <c r="D63" s="26" t="s">
        <v>11</v>
      </c>
      <c r="E63" s="30"/>
      <c r="F63" s="27">
        <v>18.916</v>
      </c>
      <c r="G63" s="30"/>
      <c r="H63" s="27">
        <v>0.14199999999999999</v>
      </c>
      <c r="I63" s="30"/>
      <c r="J63" s="27">
        <v>1.097</v>
      </c>
      <c r="K63" s="30"/>
      <c r="L63" s="27">
        <v>20.155000000000001</v>
      </c>
      <c r="M63" s="27">
        <v>20.155000000000001</v>
      </c>
      <c r="N63" s="30"/>
      <c r="O63" s="30"/>
      <c r="P63" s="27">
        <v>1.0660000000000001</v>
      </c>
      <c r="Q63" s="30"/>
      <c r="R63" s="27">
        <v>0.21</v>
      </c>
      <c r="S63" s="30"/>
      <c r="T63" s="27">
        <v>0.21</v>
      </c>
      <c r="U63" s="30"/>
      <c r="V63" s="27">
        <v>1.486</v>
      </c>
      <c r="W63" s="27">
        <v>1.486</v>
      </c>
      <c r="X63" s="30"/>
      <c r="Y63" s="30"/>
      <c r="Z63" s="27">
        <v>22.271999999999998</v>
      </c>
    </row>
    <row r="64" spans="1:26" s="2" customFormat="1" ht="15.95" customHeight="1">
      <c r="A64" s="23"/>
      <c r="B64" s="24" t="s">
        <v>109</v>
      </c>
      <c r="C64" s="25" t="s">
        <v>110</v>
      </c>
      <c r="D64" s="26" t="s">
        <v>11</v>
      </c>
      <c r="E64" s="30"/>
      <c r="F64" s="27">
        <v>16.716999999999999</v>
      </c>
      <c r="G64" s="30"/>
      <c r="H64" s="27">
        <v>16.716999999999999</v>
      </c>
      <c r="I64" s="30"/>
      <c r="J64" s="27">
        <v>16.716999999999999</v>
      </c>
      <c r="K64" s="30"/>
      <c r="L64" s="27">
        <v>50.15</v>
      </c>
      <c r="M64" s="27">
        <v>50.15</v>
      </c>
      <c r="N64" s="30"/>
      <c r="O64" s="30"/>
      <c r="P64" s="27">
        <v>16.716999999999999</v>
      </c>
      <c r="Q64" s="30"/>
      <c r="R64" s="27">
        <v>16.716999999999999</v>
      </c>
      <c r="S64" s="30"/>
      <c r="T64" s="27">
        <v>-83.582999999999998</v>
      </c>
      <c r="U64" s="30"/>
      <c r="V64" s="27">
        <v>-50.15</v>
      </c>
      <c r="W64" s="27">
        <v>-50.15</v>
      </c>
      <c r="X64" s="30"/>
      <c r="Y64" s="30"/>
      <c r="Z64" s="27">
        <v>36.633000000000003</v>
      </c>
    </row>
    <row r="65" spans="1:26" s="2" customFormat="1" ht="15.95" customHeight="1">
      <c r="A65" s="23"/>
      <c r="B65" s="24" t="s">
        <v>111</v>
      </c>
      <c r="C65" s="25" t="s">
        <v>112</v>
      </c>
      <c r="D65" s="26" t="s">
        <v>11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s="2" customFormat="1" ht="15.95" customHeight="1">
      <c r="A66" s="23"/>
      <c r="B66" s="24" t="s">
        <v>113</v>
      </c>
      <c r="C66" s="25" t="s">
        <v>114</v>
      </c>
      <c r="D66" s="26" t="s">
        <v>11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27">
        <v>100.3</v>
      </c>
      <c r="U66" s="30"/>
      <c r="V66" s="27">
        <v>100.3</v>
      </c>
      <c r="W66" s="27">
        <v>100.3</v>
      </c>
      <c r="X66" s="30"/>
      <c r="Y66" s="30"/>
      <c r="Z66" s="27">
        <v>117.48099999999999</v>
      </c>
    </row>
    <row r="67" spans="1:26" s="16" customFormat="1" ht="15.95" customHeight="1">
      <c r="B67" s="17" t="s">
        <v>115</v>
      </c>
      <c r="C67" s="18" t="s">
        <v>116</v>
      </c>
      <c r="D67" s="19" t="s">
        <v>11</v>
      </c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s="16" customFormat="1" ht="15.95" customHeight="1">
      <c r="B68" s="17" t="s">
        <v>117</v>
      </c>
      <c r="C68" s="18" t="s">
        <v>118</v>
      </c>
      <c r="D68" s="19" t="s">
        <v>11</v>
      </c>
      <c r="E68" s="21"/>
      <c r="F68" s="22">
        <v>0.48199999999999998</v>
      </c>
      <c r="G68" s="21"/>
      <c r="H68" s="22">
        <v>0.46</v>
      </c>
      <c r="I68" s="21"/>
      <c r="J68" s="22">
        <v>0.49299999999999999</v>
      </c>
      <c r="K68" s="21"/>
      <c r="L68" s="22">
        <v>1.4350000000000001</v>
      </c>
      <c r="M68" s="22">
        <v>1.4350000000000001</v>
      </c>
      <c r="N68" s="21"/>
      <c r="O68" s="21"/>
      <c r="P68" s="22">
        <v>0.72299999999999998</v>
      </c>
      <c r="Q68" s="21"/>
      <c r="R68" s="22">
        <v>0.57199999999999995</v>
      </c>
      <c r="S68" s="21"/>
      <c r="T68" s="22">
        <v>0.53600000000000003</v>
      </c>
      <c r="U68" s="21"/>
      <c r="V68" s="22">
        <v>1.831</v>
      </c>
      <c r="W68" s="22">
        <v>1.831</v>
      </c>
      <c r="X68" s="21"/>
      <c r="Y68" s="21"/>
      <c r="Z68" s="22">
        <v>4.593</v>
      </c>
    </row>
    <row r="69" spans="1:26" s="2" customFormat="1" ht="15.95" customHeight="1">
      <c r="A69" s="23"/>
      <c r="B69" s="24" t="s">
        <v>119</v>
      </c>
      <c r="C69" s="25" t="s">
        <v>120</v>
      </c>
      <c r="D69" s="26" t="s">
        <v>11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s="2" customFormat="1" ht="15.95" customHeight="1">
      <c r="A70" s="23"/>
      <c r="B70" s="24" t="s">
        <v>121</v>
      </c>
      <c r="C70" s="25" t="s">
        <v>122</v>
      </c>
      <c r="D70" s="26" t="s">
        <v>11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s="2" customFormat="1" ht="15.95" customHeight="1">
      <c r="A71" s="23"/>
      <c r="B71" s="24" t="s">
        <v>123</v>
      </c>
      <c r="C71" s="25" t="s">
        <v>124</v>
      </c>
      <c r="D71" s="26" t="s">
        <v>11</v>
      </c>
      <c r="E71" s="30"/>
      <c r="F71" s="27">
        <v>0.48199999999999998</v>
      </c>
      <c r="G71" s="30"/>
      <c r="H71" s="27">
        <v>0.46</v>
      </c>
      <c r="I71" s="30"/>
      <c r="J71" s="27">
        <v>0.49299999999999999</v>
      </c>
      <c r="K71" s="30"/>
      <c r="L71" s="27">
        <v>1.4350000000000001</v>
      </c>
      <c r="M71" s="27">
        <v>1.4350000000000001</v>
      </c>
      <c r="N71" s="30"/>
      <c r="O71" s="30"/>
      <c r="P71" s="27">
        <v>0.72299999999999998</v>
      </c>
      <c r="Q71" s="30"/>
      <c r="R71" s="27">
        <v>0.57199999999999995</v>
      </c>
      <c r="S71" s="30"/>
      <c r="T71" s="27">
        <v>0.53600000000000003</v>
      </c>
      <c r="U71" s="30"/>
      <c r="V71" s="27">
        <v>1.831</v>
      </c>
      <c r="W71" s="27">
        <v>1.831</v>
      </c>
      <c r="X71" s="30"/>
      <c r="Y71" s="30"/>
      <c r="Z71" s="27">
        <v>4.593</v>
      </c>
    </row>
    <row r="72" spans="1:26" s="2" customFormat="1" ht="15.95" customHeight="1">
      <c r="A72" s="23"/>
      <c r="B72" s="24" t="s">
        <v>125</v>
      </c>
      <c r="C72" s="25" t="s">
        <v>126</v>
      </c>
      <c r="D72" s="26" t="s">
        <v>11</v>
      </c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s="2" customFormat="1" ht="15.95" customHeight="1">
      <c r="A73" s="23"/>
      <c r="B73" s="24" t="s">
        <v>127</v>
      </c>
      <c r="C73" s="25" t="s">
        <v>128</v>
      </c>
      <c r="D73" s="26" t="s">
        <v>11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s="2" customFormat="1" ht="26.1" customHeight="1">
      <c r="A74" s="23"/>
      <c r="B74" s="24" t="s">
        <v>129</v>
      </c>
      <c r="C74" s="25" t="s">
        <v>130</v>
      </c>
      <c r="D74" s="26" t="s">
        <v>11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s="8" customFormat="1" ht="15.95" customHeight="1">
      <c r="B75" s="9" t="s">
        <v>131</v>
      </c>
      <c r="C75" s="10" t="s">
        <v>132</v>
      </c>
      <c r="D75" s="11" t="s">
        <v>11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s="8" customFormat="1" ht="15.95" customHeight="1">
      <c r="B76" s="9" t="s">
        <v>133</v>
      </c>
      <c r="C76" s="10" t="s">
        <v>134</v>
      </c>
      <c r="D76" s="11" t="s">
        <v>11</v>
      </c>
      <c r="E76" s="14"/>
      <c r="F76" s="15">
        <v>14.292</v>
      </c>
      <c r="G76" s="14"/>
      <c r="H76" s="15">
        <v>7.726</v>
      </c>
      <c r="I76" s="14"/>
      <c r="J76" s="15">
        <v>18.814</v>
      </c>
      <c r="K76" s="14"/>
      <c r="L76" s="15">
        <v>40.832000000000001</v>
      </c>
      <c r="M76" s="15">
        <v>40.832000000000001</v>
      </c>
      <c r="N76" s="14"/>
      <c r="O76" s="14"/>
      <c r="P76" s="15">
        <v>16.696999999999999</v>
      </c>
      <c r="Q76" s="14"/>
      <c r="R76" s="15">
        <v>23.227</v>
      </c>
      <c r="S76" s="14"/>
      <c r="T76" s="15">
        <v>16.869</v>
      </c>
      <c r="U76" s="14"/>
      <c r="V76" s="15">
        <v>56.793999999999997</v>
      </c>
      <c r="W76" s="15">
        <v>56.793999999999997</v>
      </c>
      <c r="X76" s="14"/>
      <c r="Y76" s="14"/>
      <c r="Z76" s="15">
        <v>146.24100000000001</v>
      </c>
    </row>
    <row r="77" spans="1:26" s="2" customFormat="1" ht="15.95" customHeight="1">
      <c r="A77" s="23"/>
      <c r="B77" s="24" t="s">
        <v>135</v>
      </c>
      <c r="C77" s="25" t="s">
        <v>136</v>
      </c>
      <c r="D77" s="26" t="s">
        <v>11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s="2" customFormat="1" ht="15.95" customHeight="1">
      <c r="A78" s="23"/>
      <c r="B78" s="24" t="s">
        <v>137</v>
      </c>
      <c r="C78" s="25" t="s">
        <v>138</v>
      </c>
      <c r="D78" s="26" t="s">
        <v>11</v>
      </c>
      <c r="E78" s="30"/>
      <c r="F78" s="27">
        <v>14.292</v>
      </c>
      <c r="G78" s="30"/>
      <c r="H78" s="27">
        <v>7.726</v>
      </c>
      <c r="I78" s="30"/>
      <c r="J78" s="27">
        <v>18.814</v>
      </c>
      <c r="K78" s="30"/>
      <c r="L78" s="27">
        <v>40.832000000000001</v>
      </c>
      <c r="M78" s="27">
        <v>40.832000000000001</v>
      </c>
      <c r="N78" s="30"/>
      <c r="O78" s="30"/>
      <c r="P78" s="27">
        <v>14.292</v>
      </c>
      <c r="Q78" s="30"/>
      <c r="R78" s="27">
        <v>13.083</v>
      </c>
      <c r="S78" s="30"/>
      <c r="T78" s="27">
        <v>14.364000000000001</v>
      </c>
      <c r="U78" s="30"/>
      <c r="V78" s="27">
        <v>41.738</v>
      </c>
      <c r="W78" s="27">
        <v>41.738</v>
      </c>
      <c r="X78" s="30"/>
      <c r="Y78" s="30"/>
      <c r="Z78" s="27">
        <v>123.628</v>
      </c>
    </row>
    <row r="79" spans="1:26" s="2" customFormat="1" ht="15.95" customHeight="1">
      <c r="A79" s="23"/>
      <c r="B79" s="24" t="s">
        <v>139</v>
      </c>
      <c r="C79" s="25" t="s">
        <v>140</v>
      </c>
      <c r="D79" s="26" t="s">
        <v>11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27">
        <v>2.4049999999999998</v>
      </c>
      <c r="Q79" s="30"/>
      <c r="R79" s="27">
        <v>10.144</v>
      </c>
      <c r="S79" s="30"/>
      <c r="T79" s="27">
        <v>2.5059999999999998</v>
      </c>
      <c r="U79" s="30"/>
      <c r="V79" s="27">
        <v>15.055</v>
      </c>
      <c r="W79" s="27">
        <v>15.055</v>
      </c>
      <c r="X79" s="30"/>
      <c r="Y79" s="30"/>
      <c r="Z79" s="27">
        <v>22.613</v>
      </c>
    </row>
    <row r="80" spans="1:26" s="8" customFormat="1" ht="15.95" customHeight="1">
      <c r="B80" s="9" t="s">
        <v>141</v>
      </c>
      <c r="C80" s="10" t="s">
        <v>142</v>
      </c>
      <c r="D80" s="11" t="s">
        <v>11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s="8" customFormat="1" ht="15.95" customHeight="1">
      <c r="B81" s="9" t="s">
        <v>143</v>
      </c>
      <c r="C81" s="10" t="s">
        <v>144</v>
      </c>
      <c r="D81" s="11" t="s">
        <v>11</v>
      </c>
      <c r="E81" s="14"/>
      <c r="F81" s="12">
        <v>10167.278</v>
      </c>
      <c r="G81" s="14"/>
      <c r="H81" s="12">
        <v>10196.683999999999</v>
      </c>
      <c r="I81" s="14"/>
      <c r="J81" s="12">
        <v>8411.0910000000003</v>
      </c>
      <c r="K81" s="14"/>
      <c r="L81" s="12">
        <v>28775.053</v>
      </c>
      <c r="M81" s="12">
        <v>28775.053</v>
      </c>
      <c r="N81" s="14"/>
      <c r="O81" s="14"/>
      <c r="P81" s="12">
        <v>8267.9179999999997</v>
      </c>
      <c r="Q81" s="14"/>
      <c r="R81" s="12">
        <v>6687.4719999999998</v>
      </c>
      <c r="S81" s="14"/>
      <c r="T81" s="12">
        <v>10770.351000000001</v>
      </c>
      <c r="U81" s="14"/>
      <c r="V81" s="12">
        <v>25725.74</v>
      </c>
      <c r="W81" s="12">
        <v>25725.74</v>
      </c>
      <c r="X81" s="14"/>
      <c r="Y81" s="14"/>
      <c r="Z81" s="12">
        <v>71850.088000000003</v>
      </c>
    </row>
    <row r="82" spans="1:26" s="8" customFormat="1" ht="15.95" customHeight="1">
      <c r="B82" s="9" t="s">
        <v>145</v>
      </c>
      <c r="C82" s="10" t="s">
        <v>146</v>
      </c>
      <c r="D82" s="11" t="s">
        <v>11</v>
      </c>
      <c r="E82" s="14"/>
      <c r="F82" s="12">
        <v>9254.0470000000005</v>
      </c>
      <c r="G82" s="14"/>
      <c r="H82" s="12">
        <v>12918.78</v>
      </c>
      <c r="I82" s="14"/>
      <c r="J82" s="12">
        <v>8082.0079999999998</v>
      </c>
      <c r="K82" s="14"/>
      <c r="L82" s="12">
        <v>30254.833999999999</v>
      </c>
      <c r="M82" s="12">
        <v>30254.833999999999</v>
      </c>
      <c r="N82" s="14"/>
      <c r="O82" s="14"/>
      <c r="P82" s="12">
        <v>2680.03</v>
      </c>
      <c r="Q82" s="14"/>
      <c r="R82" s="12">
        <v>1801.1489999999999</v>
      </c>
      <c r="S82" s="14"/>
      <c r="T82" s="12">
        <v>1515.442</v>
      </c>
      <c r="U82" s="14"/>
      <c r="V82" s="12">
        <v>5996.6210000000001</v>
      </c>
      <c r="W82" s="12">
        <v>5996.6210000000001</v>
      </c>
      <c r="X82" s="14"/>
      <c r="Y82" s="14"/>
      <c r="Z82" s="12">
        <v>41922.254000000001</v>
      </c>
    </row>
    <row r="83" spans="1:26" s="16" customFormat="1" ht="15.95" customHeight="1">
      <c r="B83" s="17"/>
      <c r="C83" s="18" t="s">
        <v>147</v>
      </c>
      <c r="D83" s="19" t="s">
        <v>11</v>
      </c>
      <c r="E83" s="21"/>
      <c r="F83" s="20">
        <v>9254.0470000000005</v>
      </c>
      <c r="G83" s="21"/>
      <c r="H83" s="20">
        <v>12918.78</v>
      </c>
      <c r="I83" s="21"/>
      <c r="J83" s="20">
        <v>8082.0079999999998</v>
      </c>
      <c r="K83" s="21"/>
      <c r="L83" s="20">
        <v>30254.833999999999</v>
      </c>
      <c r="M83" s="20">
        <v>30254.833999999999</v>
      </c>
      <c r="N83" s="21"/>
      <c r="O83" s="21"/>
      <c r="P83" s="20">
        <v>2680.03</v>
      </c>
      <c r="Q83" s="21"/>
      <c r="R83" s="20">
        <v>1801.1489999999999</v>
      </c>
      <c r="S83" s="21"/>
      <c r="T83" s="20">
        <v>1515.442</v>
      </c>
      <c r="U83" s="21"/>
      <c r="V83" s="20">
        <v>5996.6210000000001</v>
      </c>
      <c r="W83" s="20">
        <v>5996.6210000000001</v>
      </c>
      <c r="X83" s="21"/>
      <c r="Y83" s="21"/>
      <c r="Z83" s="20">
        <v>41922.254000000001</v>
      </c>
    </row>
    <row r="84" spans="1:26" s="16" customFormat="1" ht="15.95" customHeight="1">
      <c r="B84" s="17" t="s">
        <v>148</v>
      </c>
      <c r="C84" s="18" t="s">
        <v>149</v>
      </c>
      <c r="D84" s="19" t="s">
        <v>16</v>
      </c>
      <c r="E84" s="21"/>
      <c r="F84" s="20">
        <v>9643.9830000000002</v>
      </c>
      <c r="G84" s="21"/>
      <c r="H84" s="20">
        <v>10062.578</v>
      </c>
      <c r="I84" s="21"/>
      <c r="J84" s="20">
        <v>8565.1010000000006</v>
      </c>
      <c r="K84" s="21"/>
      <c r="L84" s="20">
        <v>28271.662</v>
      </c>
      <c r="M84" s="20">
        <v>28271.662</v>
      </c>
      <c r="N84" s="21"/>
      <c r="O84" s="21"/>
      <c r="P84" s="20">
        <v>6193.1809999999996</v>
      </c>
      <c r="Q84" s="21"/>
      <c r="R84" s="20">
        <v>5063.7190000000001</v>
      </c>
      <c r="S84" s="21"/>
      <c r="T84" s="20">
        <v>4223.47</v>
      </c>
      <c r="U84" s="21"/>
      <c r="V84" s="20">
        <v>15480.37</v>
      </c>
      <c r="W84" s="20">
        <v>15480.37</v>
      </c>
      <c r="X84" s="21"/>
      <c r="Y84" s="21"/>
      <c r="Z84" s="20">
        <v>59506.364999999998</v>
      </c>
    </row>
    <row r="85" spans="1:26" s="16" customFormat="1" ht="15.95" customHeight="1">
      <c r="B85" s="17" t="s">
        <v>150</v>
      </c>
      <c r="C85" s="18" t="s">
        <v>151</v>
      </c>
      <c r="D85" s="19" t="s">
        <v>11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s="2" customFormat="1" ht="15.95" customHeight="1">
      <c r="A86" s="23"/>
      <c r="B86" s="24" t="s">
        <v>152</v>
      </c>
      <c r="C86" s="25" t="s">
        <v>153</v>
      </c>
      <c r="D86" s="26" t="s">
        <v>16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s="2" customFormat="1" ht="15.95" customHeight="1">
      <c r="A87" s="23"/>
      <c r="B87" s="24" t="s">
        <v>154</v>
      </c>
      <c r="C87" s="25" t="s">
        <v>155</v>
      </c>
      <c r="D87" s="26" t="s">
        <v>19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s="16" customFormat="1" ht="15.95" customHeight="1">
      <c r="B88" s="17" t="s">
        <v>156</v>
      </c>
      <c r="C88" s="18" t="s">
        <v>157</v>
      </c>
      <c r="D88" s="19" t="s">
        <v>11</v>
      </c>
      <c r="E88" s="21"/>
      <c r="F88" s="20">
        <v>1554.4280000000001</v>
      </c>
      <c r="G88" s="21"/>
      <c r="H88" s="20">
        <v>1450.2660000000001</v>
      </c>
      <c r="I88" s="21"/>
      <c r="J88" s="20">
        <v>1510.002</v>
      </c>
      <c r="K88" s="21"/>
      <c r="L88" s="20">
        <v>4514.6970000000001</v>
      </c>
      <c r="M88" s="20">
        <v>4514.6970000000001</v>
      </c>
      <c r="N88" s="21"/>
      <c r="O88" s="21"/>
      <c r="P88" s="20">
        <v>1356.8520000000001</v>
      </c>
      <c r="Q88" s="21"/>
      <c r="R88" s="20">
        <v>1223.51</v>
      </c>
      <c r="S88" s="21"/>
      <c r="T88" s="20">
        <v>1022.021</v>
      </c>
      <c r="U88" s="21"/>
      <c r="V88" s="20">
        <v>3602.3829999999998</v>
      </c>
      <c r="W88" s="20">
        <v>3602.3829999999998</v>
      </c>
      <c r="X88" s="21"/>
      <c r="Y88" s="21"/>
      <c r="Z88" s="20">
        <v>8117.08</v>
      </c>
    </row>
    <row r="89" spans="1:26" s="2" customFormat="1" ht="15.95" customHeight="1">
      <c r="A89" s="23"/>
      <c r="B89" s="24" t="s">
        <v>158</v>
      </c>
      <c r="C89" s="25" t="s">
        <v>153</v>
      </c>
      <c r="D89" s="26" t="s">
        <v>16</v>
      </c>
      <c r="E89" s="30"/>
      <c r="F89" s="28">
        <v>4929.1239999999998</v>
      </c>
      <c r="G89" s="30"/>
      <c r="H89" s="28">
        <v>4598.8230000000003</v>
      </c>
      <c r="I89" s="30"/>
      <c r="J89" s="28">
        <v>4788.2470000000003</v>
      </c>
      <c r="K89" s="30"/>
      <c r="L89" s="28">
        <v>14316.194</v>
      </c>
      <c r="M89" s="28">
        <v>14316.194</v>
      </c>
      <c r="N89" s="30"/>
      <c r="O89" s="30"/>
      <c r="P89" s="28">
        <v>4302.6049999999996</v>
      </c>
      <c r="Q89" s="30"/>
      <c r="R89" s="28">
        <v>3879.7759999999998</v>
      </c>
      <c r="S89" s="30"/>
      <c r="T89" s="28">
        <v>3240.8490000000002</v>
      </c>
      <c r="U89" s="30"/>
      <c r="V89" s="28">
        <v>11423.23</v>
      </c>
      <c r="W89" s="28">
        <v>11423.23</v>
      </c>
      <c r="X89" s="30"/>
      <c r="Y89" s="30"/>
      <c r="Z89" s="28">
        <v>25739.423999999999</v>
      </c>
    </row>
    <row r="90" spans="1:26" s="2" customFormat="1" ht="15.95" customHeight="1">
      <c r="A90" s="23"/>
      <c r="B90" s="24" t="s">
        <v>159</v>
      </c>
      <c r="C90" s="25" t="s">
        <v>155</v>
      </c>
      <c r="D90" s="26" t="s">
        <v>19</v>
      </c>
      <c r="E90" s="30"/>
      <c r="F90" s="27">
        <v>315.35599999999999</v>
      </c>
      <c r="G90" s="30"/>
      <c r="H90" s="27">
        <v>315.35599999999999</v>
      </c>
      <c r="I90" s="30"/>
      <c r="J90" s="27">
        <v>315.35599999999999</v>
      </c>
      <c r="K90" s="30"/>
      <c r="L90" s="27">
        <v>315.35599999999999</v>
      </c>
      <c r="M90" s="27">
        <v>315.35599999999999</v>
      </c>
      <c r="N90" s="30"/>
      <c r="O90" s="30"/>
      <c r="P90" s="27">
        <v>315.35599999999999</v>
      </c>
      <c r="Q90" s="30"/>
      <c r="R90" s="27">
        <v>315.35599999999999</v>
      </c>
      <c r="S90" s="30"/>
      <c r="T90" s="27">
        <v>315.35599999999999</v>
      </c>
      <c r="U90" s="30"/>
      <c r="V90" s="27">
        <v>315.35599999999999</v>
      </c>
      <c r="W90" s="27">
        <v>315.35599999999999</v>
      </c>
      <c r="X90" s="30"/>
      <c r="Y90" s="30"/>
      <c r="Z90" s="27">
        <v>315.35599999999999</v>
      </c>
    </row>
    <row r="91" spans="1:26" s="16" customFormat="1" ht="15.95" customHeight="1">
      <c r="B91" s="17" t="s">
        <v>160</v>
      </c>
      <c r="C91" s="18" t="s">
        <v>161</v>
      </c>
      <c r="D91" s="19" t="s">
        <v>11</v>
      </c>
      <c r="E91" s="21"/>
      <c r="F91" s="22">
        <v>523.51300000000003</v>
      </c>
      <c r="G91" s="21"/>
      <c r="H91" s="22">
        <v>480.34899999999999</v>
      </c>
      <c r="I91" s="21"/>
      <c r="J91" s="22">
        <v>434.35700000000003</v>
      </c>
      <c r="K91" s="21"/>
      <c r="L91" s="20">
        <v>1438.2190000000001</v>
      </c>
      <c r="M91" s="20">
        <v>1438.2190000000001</v>
      </c>
      <c r="N91" s="21"/>
      <c r="O91" s="21"/>
      <c r="P91" s="22">
        <v>363.25400000000002</v>
      </c>
      <c r="Q91" s="21"/>
      <c r="R91" s="22">
        <v>364.101</v>
      </c>
      <c r="S91" s="21"/>
      <c r="T91" s="22">
        <v>323.67</v>
      </c>
      <c r="U91" s="21"/>
      <c r="V91" s="20">
        <v>1051.0250000000001</v>
      </c>
      <c r="W91" s="20">
        <v>1051.0250000000001</v>
      </c>
      <c r="X91" s="21"/>
      <c r="Y91" s="21"/>
      <c r="Z91" s="20">
        <v>3384.7220000000002</v>
      </c>
    </row>
    <row r="92" spans="1:26" s="2" customFormat="1" ht="15.95" customHeight="1">
      <c r="A92" s="23"/>
      <c r="B92" s="24" t="s">
        <v>162</v>
      </c>
      <c r="C92" s="25" t="s">
        <v>153</v>
      </c>
      <c r="D92" s="26" t="s">
        <v>16</v>
      </c>
      <c r="E92" s="30"/>
      <c r="F92" s="28">
        <v>1197.097</v>
      </c>
      <c r="G92" s="30"/>
      <c r="H92" s="28">
        <v>1098.396</v>
      </c>
      <c r="I92" s="30"/>
      <c r="J92" s="27">
        <v>993.22699999999998</v>
      </c>
      <c r="K92" s="30"/>
      <c r="L92" s="28">
        <v>3288.72</v>
      </c>
      <c r="M92" s="28">
        <v>3288.72</v>
      </c>
      <c r="N92" s="30"/>
      <c r="O92" s="30"/>
      <c r="P92" s="27">
        <v>830.63900000000001</v>
      </c>
      <c r="Q92" s="30"/>
      <c r="R92" s="27">
        <v>832.57500000000005</v>
      </c>
      <c r="S92" s="30"/>
      <c r="T92" s="27">
        <v>740.12400000000002</v>
      </c>
      <c r="U92" s="30"/>
      <c r="V92" s="28">
        <v>2403.3380000000002</v>
      </c>
      <c r="W92" s="28">
        <v>2403.3380000000002</v>
      </c>
      <c r="X92" s="30"/>
      <c r="Y92" s="30"/>
      <c r="Z92" s="28">
        <v>7711.3990000000003</v>
      </c>
    </row>
    <row r="93" spans="1:26" s="2" customFormat="1" ht="15.95" customHeight="1">
      <c r="A93" s="23"/>
      <c r="B93" s="24" t="s">
        <v>163</v>
      </c>
      <c r="C93" s="25" t="s">
        <v>155</v>
      </c>
      <c r="D93" s="26" t="s">
        <v>19</v>
      </c>
      <c r="E93" s="30"/>
      <c r="F93" s="27">
        <v>437.31900000000002</v>
      </c>
      <c r="G93" s="30"/>
      <c r="H93" s="27">
        <v>437.31900000000002</v>
      </c>
      <c r="I93" s="30"/>
      <c r="J93" s="27">
        <v>437.31900000000002</v>
      </c>
      <c r="K93" s="30"/>
      <c r="L93" s="27">
        <v>437.31900000000002</v>
      </c>
      <c r="M93" s="27">
        <v>437.31900000000002</v>
      </c>
      <c r="N93" s="30"/>
      <c r="O93" s="30"/>
      <c r="P93" s="27">
        <v>437.31900000000002</v>
      </c>
      <c r="Q93" s="30"/>
      <c r="R93" s="27">
        <v>437.31900000000002</v>
      </c>
      <c r="S93" s="30"/>
      <c r="T93" s="27">
        <v>437.31900000000002</v>
      </c>
      <c r="U93" s="30"/>
      <c r="V93" s="27">
        <v>437.31900000000002</v>
      </c>
      <c r="W93" s="27">
        <v>437.31900000000002</v>
      </c>
      <c r="X93" s="30"/>
      <c r="Y93" s="30"/>
      <c r="Z93" s="27">
        <v>438.92399999999998</v>
      </c>
    </row>
    <row r="94" spans="1:26" s="16" customFormat="1" ht="15.95" customHeight="1">
      <c r="B94" s="17" t="s">
        <v>164</v>
      </c>
      <c r="C94" s="18" t="s">
        <v>165</v>
      </c>
      <c r="D94" s="19" t="s">
        <v>11</v>
      </c>
      <c r="E94" s="21"/>
      <c r="F94" s="22">
        <v>647.54499999999996</v>
      </c>
      <c r="G94" s="21"/>
      <c r="H94" s="22">
        <v>601.48900000000003</v>
      </c>
      <c r="I94" s="21"/>
      <c r="J94" s="22">
        <v>444.762</v>
      </c>
      <c r="K94" s="21"/>
      <c r="L94" s="20">
        <v>1693.797</v>
      </c>
      <c r="M94" s="20">
        <v>1693.797</v>
      </c>
      <c r="N94" s="21"/>
      <c r="O94" s="21"/>
      <c r="P94" s="22">
        <v>285.50700000000001</v>
      </c>
      <c r="Q94" s="21"/>
      <c r="R94" s="22">
        <v>104.30200000000001</v>
      </c>
      <c r="S94" s="21"/>
      <c r="T94" s="22">
        <v>88.542000000000002</v>
      </c>
      <c r="U94" s="21"/>
      <c r="V94" s="22">
        <v>478.35199999999998</v>
      </c>
      <c r="W94" s="22">
        <v>478.35199999999998</v>
      </c>
      <c r="X94" s="21"/>
      <c r="Y94" s="21"/>
      <c r="Z94" s="20">
        <v>2689.3420000000001</v>
      </c>
    </row>
    <row r="95" spans="1:26" s="2" customFormat="1" ht="15.95" customHeight="1">
      <c r="A95" s="23"/>
      <c r="B95" s="24" t="s">
        <v>166</v>
      </c>
      <c r="C95" s="25" t="s">
        <v>153</v>
      </c>
      <c r="D95" s="26" t="s">
        <v>16</v>
      </c>
      <c r="E95" s="30"/>
      <c r="F95" s="28">
        <v>1229.229</v>
      </c>
      <c r="G95" s="30"/>
      <c r="H95" s="28">
        <v>1141.8009999999999</v>
      </c>
      <c r="I95" s="30"/>
      <c r="J95" s="27">
        <v>844.28800000000001</v>
      </c>
      <c r="K95" s="30"/>
      <c r="L95" s="28">
        <v>3215.3180000000002</v>
      </c>
      <c r="M95" s="28">
        <v>3215.3180000000002</v>
      </c>
      <c r="N95" s="30"/>
      <c r="O95" s="30"/>
      <c r="P95" s="27">
        <v>541.97500000000002</v>
      </c>
      <c r="Q95" s="30"/>
      <c r="R95" s="27">
        <v>197.99600000000001</v>
      </c>
      <c r="S95" s="30"/>
      <c r="T95" s="27">
        <v>168.07900000000001</v>
      </c>
      <c r="U95" s="30"/>
      <c r="V95" s="27">
        <v>908.05</v>
      </c>
      <c r="W95" s="27">
        <v>908.05</v>
      </c>
      <c r="X95" s="30"/>
      <c r="Y95" s="30"/>
      <c r="Z95" s="28">
        <v>5091.5820000000003</v>
      </c>
    </row>
    <row r="96" spans="1:26" s="2" customFormat="1" ht="15.95" customHeight="1">
      <c r="A96" s="23"/>
      <c r="B96" s="24" t="s">
        <v>167</v>
      </c>
      <c r="C96" s="25" t="s">
        <v>155</v>
      </c>
      <c r="D96" s="26" t="s">
        <v>19</v>
      </c>
      <c r="E96" s="30"/>
      <c r="F96" s="27">
        <v>526.79</v>
      </c>
      <c r="G96" s="30"/>
      <c r="H96" s="27">
        <v>526.79</v>
      </c>
      <c r="I96" s="30"/>
      <c r="J96" s="27">
        <v>526.79</v>
      </c>
      <c r="K96" s="30"/>
      <c r="L96" s="27">
        <v>526.79</v>
      </c>
      <c r="M96" s="27">
        <v>526.79</v>
      </c>
      <c r="N96" s="30"/>
      <c r="O96" s="30"/>
      <c r="P96" s="27">
        <v>526.79</v>
      </c>
      <c r="Q96" s="30"/>
      <c r="R96" s="27">
        <v>526.79</v>
      </c>
      <c r="S96" s="30"/>
      <c r="T96" s="27">
        <v>526.79</v>
      </c>
      <c r="U96" s="30"/>
      <c r="V96" s="27">
        <v>526.79</v>
      </c>
      <c r="W96" s="27">
        <v>526.79</v>
      </c>
      <c r="X96" s="30"/>
      <c r="Y96" s="30"/>
      <c r="Z96" s="27">
        <v>528.19399999999996</v>
      </c>
    </row>
    <row r="97" spans="1:27" s="16" customFormat="1" ht="15.95" customHeight="1">
      <c r="B97" s="17" t="s">
        <v>168</v>
      </c>
      <c r="C97" s="18" t="s">
        <v>169</v>
      </c>
      <c r="D97" s="19" t="s">
        <v>11</v>
      </c>
      <c r="E97" s="21"/>
      <c r="F97" s="22">
        <v>168.72300000000001</v>
      </c>
      <c r="G97" s="21"/>
      <c r="H97" s="22">
        <v>149.24299999999999</v>
      </c>
      <c r="I97" s="21"/>
      <c r="J97" s="22">
        <v>126.71899999999999</v>
      </c>
      <c r="K97" s="21"/>
      <c r="L97" s="22">
        <v>444.68599999999998</v>
      </c>
      <c r="M97" s="22">
        <v>444.68599999999998</v>
      </c>
      <c r="N97" s="21"/>
      <c r="O97" s="21"/>
      <c r="P97" s="22">
        <v>76.27</v>
      </c>
      <c r="Q97" s="21"/>
      <c r="R97" s="22">
        <v>22.93</v>
      </c>
      <c r="S97" s="21"/>
      <c r="T97" s="22">
        <v>8.3529999999999998</v>
      </c>
      <c r="U97" s="21"/>
      <c r="V97" s="22">
        <v>107.553</v>
      </c>
      <c r="W97" s="22">
        <v>107.553</v>
      </c>
      <c r="X97" s="21"/>
      <c r="Y97" s="21"/>
      <c r="Z97" s="22">
        <v>671.64499999999998</v>
      </c>
    </row>
    <row r="98" spans="1:27" s="2" customFormat="1" ht="15.95" customHeight="1">
      <c r="A98" s="23"/>
      <c r="B98" s="24" t="s">
        <v>170</v>
      </c>
      <c r="C98" s="25" t="s">
        <v>153</v>
      </c>
      <c r="D98" s="26" t="s">
        <v>16</v>
      </c>
      <c r="E98" s="30"/>
      <c r="F98" s="27">
        <v>297.26299999999998</v>
      </c>
      <c r="G98" s="30"/>
      <c r="H98" s="27">
        <v>262.94200000000001</v>
      </c>
      <c r="I98" s="30"/>
      <c r="J98" s="27">
        <v>223.25800000000001</v>
      </c>
      <c r="K98" s="30"/>
      <c r="L98" s="27">
        <v>783.46299999999997</v>
      </c>
      <c r="M98" s="27">
        <v>783.46299999999997</v>
      </c>
      <c r="N98" s="30"/>
      <c r="O98" s="30"/>
      <c r="P98" s="27">
        <v>134.375</v>
      </c>
      <c r="Q98" s="30"/>
      <c r="R98" s="27">
        <v>40.399000000000001</v>
      </c>
      <c r="S98" s="30"/>
      <c r="T98" s="27">
        <v>14.715999999999999</v>
      </c>
      <c r="U98" s="30"/>
      <c r="V98" s="27">
        <v>189.49</v>
      </c>
      <c r="W98" s="27">
        <v>189.49</v>
      </c>
      <c r="X98" s="30"/>
      <c r="Y98" s="30"/>
      <c r="Z98" s="28">
        <v>1180.4169999999999</v>
      </c>
    </row>
    <row r="99" spans="1:27" s="2" customFormat="1" ht="15.95" customHeight="1">
      <c r="A99" s="23"/>
      <c r="B99" s="24" t="s">
        <v>171</v>
      </c>
      <c r="C99" s="25" t="s">
        <v>155</v>
      </c>
      <c r="D99" s="26" t="s">
        <v>19</v>
      </c>
      <c r="E99" s="30"/>
      <c r="F99" s="27">
        <v>567.59</v>
      </c>
      <c r="G99" s="30"/>
      <c r="H99" s="27">
        <v>567.59</v>
      </c>
      <c r="I99" s="30"/>
      <c r="J99" s="27">
        <v>567.59</v>
      </c>
      <c r="K99" s="30"/>
      <c r="L99" s="27">
        <v>567.59</v>
      </c>
      <c r="M99" s="27">
        <v>567.59</v>
      </c>
      <c r="N99" s="30"/>
      <c r="O99" s="30"/>
      <c r="P99" s="27">
        <v>567.59</v>
      </c>
      <c r="Q99" s="30"/>
      <c r="R99" s="27">
        <v>567.59</v>
      </c>
      <c r="S99" s="30"/>
      <c r="T99" s="27">
        <v>567.59</v>
      </c>
      <c r="U99" s="30"/>
      <c r="V99" s="27">
        <v>567.59</v>
      </c>
      <c r="W99" s="27">
        <v>567.59</v>
      </c>
      <c r="X99" s="30"/>
      <c r="Y99" s="30"/>
      <c r="Z99" s="27">
        <v>568.98900000000003</v>
      </c>
    </row>
    <row r="100" spans="1:27" s="16" customFormat="1" ht="15.95" customHeight="1">
      <c r="B100" s="17" t="s">
        <v>172</v>
      </c>
      <c r="C100" s="18" t="s">
        <v>173</v>
      </c>
      <c r="D100" s="19" t="s">
        <v>11</v>
      </c>
      <c r="E100" s="21"/>
      <c r="F100" s="22">
        <v>4.9119999999999999</v>
      </c>
      <c r="G100" s="21"/>
      <c r="H100" s="22">
        <v>4.8120000000000003</v>
      </c>
      <c r="I100" s="21"/>
      <c r="J100" s="22">
        <v>4.1159999999999997</v>
      </c>
      <c r="K100" s="21"/>
      <c r="L100" s="22">
        <v>13.84</v>
      </c>
      <c r="M100" s="22">
        <v>13.84</v>
      </c>
      <c r="N100" s="21"/>
      <c r="O100" s="21"/>
      <c r="P100" s="22">
        <v>5.1180000000000003</v>
      </c>
      <c r="Q100" s="21"/>
      <c r="R100" s="22">
        <v>0.59599999999999997</v>
      </c>
      <c r="S100" s="21"/>
      <c r="T100" s="22">
        <v>4.2999999999999997E-2</v>
      </c>
      <c r="U100" s="21"/>
      <c r="V100" s="22">
        <v>5.7569999999999997</v>
      </c>
      <c r="W100" s="22">
        <v>5.7569999999999997</v>
      </c>
      <c r="X100" s="21"/>
      <c r="Y100" s="21"/>
      <c r="Z100" s="22">
        <v>21.581</v>
      </c>
    </row>
    <row r="101" spans="1:27" s="2" customFormat="1" ht="15.95" customHeight="1">
      <c r="A101" s="23"/>
      <c r="B101" s="24" t="s">
        <v>174</v>
      </c>
      <c r="C101" s="25" t="s">
        <v>153</v>
      </c>
      <c r="D101" s="26" t="s">
        <v>16</v>
      </c>
      <c r="E101" s="30"/>
      <c r="F101" s="27">
        <v>7.3780000000000001</v>
      </c>
      <c r="G101" s="30"/>
      <c r="H101" s="27">
        <v>7.2270000000000003</v>
      </c>
      <c r="I101" s="30"/>
      <c r="J101" s="27">
        <v>6.1820000000000004</v>
      </c>
      <c r="K101" s="30"/>
      <c r="L101" s="27">
        <v>20.786999999999999</v>
      </c>
      <c r="M101" s="27">
        <v>20.786999999999999</v>
      </c>
      <c r="N101" s="30"/>
      <c r="O101" s="30"/>
      <c r="P101" s="27">
        <v>7.6870000000000003</v>
      </c>
      <c r="Q101" s="30"/>
      <c r="R101" s="27">
        <v>0.89500000000000002</v>
      </c>
      <c r="S101" s="30"/>
      <c r="T101" s="27">
        <v>6.4000000000000001E-2</v>
      </c>
      <c r="U101" s="30"/>
      <c r="V101" s="27">
        <v>8.6460000000000008</v>
      </c>
      <c r="W101" s="27">
        <v>8.6460000000000008</v>
      </c>
      <c r="X101" s="30"/>
      <c r="Y101" s="30"/>
      <c r="Z101" s="27">
        <v>32.372</v>
      </c>
    </row>
    <row r="102" spans="1:27" s="2" customFormat="1" ht="15.95" customHeight="1">
      <c r="A102" s="23"/>
      <c r="B102" s="24" t="s">
        <v>175</v>
      </c>
      <c r="C102" s="25" t="s">
        <v>155</v>
      </c>
      <c r="D102" s="26" t="s">
        <v>19</v>
      </c>
      <c r="E102" s="30"/>
      <c r="F102" s="27">
        <v>665.80399999999997</v>
      </c>
      <c r="G102" s="30"/>
      <c r="H102" s="27">
        <v>665.80499999999995</v>
      </c>
      <c r="I102" s="30"/>
      <c r="J102" s="27">
        <v>665.80700000000002</v>
      </c>
      <c r="K102" s="30"/>
      <c r="L102" s="27">
        <v>665.80499999999995</v>
      </c>
      <c r="M102" s="27">
        <v>665.80499999999995</v>
      </c>
      <c r="N102" s="30"/>
      <c r="O102" s="30"/>
      <c r="P102" s="27">
        <v>665.80700000000002</v>
      </c>
      <c r="Q102" s="30"/>
      <c r="R102" s="27">
        <v>665.81799999999998</v>
      </c>
      <c r="S102" s="30"/>
      <c r="T102" s="27">
        <v>665.65099999999995</v>
      </c>
      <c r="U102" s="30"/>
      <c r="V102" s="27">
        <v>665.80700000000002</v>
      </c>
      <c r="W102" s="27">
        <v>665.80700000000002</v>
      </c>
      <c r="X102" s="30"/>
      <c r="Y102" s="30"/>
      <c r="Z102" s="27">
        <v>666.65300000000002</v>
      </c>
    </row>
    <row r="103" spans="1:27" s="16" customFormat="1" ht="21.95" customHeight="1">
      <c r="B103" s="17" t="s">
        <v>176</v>
      </c>
      <c r="C103" s="18" t="s">
        <v>177</v>
      </c>
      <c r="D103" s="19" t="s">
        <v>11</v>
      </c>
      <c r="E103" s="21"/>
      <c r="F103" s="22">
        <v>499.68599999999998</v>
      </c>
      <c r="G103" s="21"/>
      <c r="H103" s="22">
        <v>964.53700000000003</v>
      </c>
      <c r="I103" s="21"/>
      <c r="J103" s="22">
        <v>487.77199999999999</v>
      </c>
      <c r="K103" s="21"/>
      <c r="L103" s="20">
        <v>1951.9949999999999</v>
      </c>
      <c r="M103" s="20">
        <v>1951.9949999999999</v>
      </c>
      <c r="N103" s="21"/>
      <c r="O103" s="21"/>
      <c r="P103" s="22">
        <v>362.721</v>
      </c>
      <c r="Q103" s="21"/>
      <c r="R103" s="21"/>
      <c r="S103" s="21"/>
      <c r="T103" s="21"/>
      <c r="U103" s="21"/>
      <c r="V103" s="22">
        <v>362.721</v>
      </c>
      <c r="W103" s="22">
        <v>362.721</v>
      </c>
      <c r="X103" s="21"/>
      <c r="Y103" s="21"/>
      <c r="Z103" s="20">
        <v>2696.3429999999998</v>
      </c>
      <c r="AA103" s="44" t="e">
        <f>#REF!/1.2</f>
        <v>#REF!</v>
      </c>
    </row>
    <row r="104" spans="1:27" s="2" customFormat="1" ht="15.95" customHeight="1">
      <c r="A104" s="23"/>
      <c r="B104" s="24" t="s">
        <v>178</v>
      </c>
      <c r="C104" s="25" t="s">
        <v>153</v>
      </c>
      <c r="D104" s="26" t="s">
        <v>16</v>
      </c>
      <c r="E104" s="30"/>
      <c r="F104" s="27">
        <v>123.79</v>
      </c>
      <c r="G104" s="30"/>
      <c r="H104" s="27">
        <v>238.702</v>
      </c>
      <c r="I104" s="30"/>
      <c r="J104" s="27">
        <v>122.492</v>
      </c>
      <c r="K104" s="30"/>
      <c r="L104" s="27">
        <v>484.98399999999998</v>
      </c>
      <c r="M104" s="27">
        <v>484.98399999999998</v>
      </c>
      <c r="N104" s="30"/>
      <c r="O104" s="30"/>
      <c r="P104" s="27">
        <v>89.852000000000004</v>
      </c>
      <c r="Q104" s="30"/>
      <c r="R104" s="30"/>
      <c r="S104" s="30"/>
      <c r="T104" s="30"/>
      <c r="U104" s="30"/>
      <c r="V104" s="27">
        <v>89.852000000000004</v>
      </c>
      <c r="W104" s="27">
        <v>89.852000000000004</v>
      </c>
      <c r="X104" s="30"/>
      <c r="Y104" s="30"/>
      <c r="Z104" s="27">
        <v>660.56799999999998</v>
      </c>
    </row>
    <row r="105" spans="1:27" s="2" customFormat="1" ht="15.95" customHeight="1">
      <c r="A105" s="23"/>
      <c r="B105" s="24" t="s">
        <v>179</v>
      </c>
      <c r="C105" s="25" t="s">
        <v>155</v>
      </c>
      <c r="D105" s="26" t="s">
        <v>19</v>
      </c>
      <c r="E105" s="30"/>
      <c r="F105" s="28">
        <v>4036.5520000000001</v>
      </c>
      <c r="G105" s="30"/>
      <c r="H105" s="28">
        <v>4040.7620000000002</v>
      </c>
      <c r="I105" s="30"/>
      <c r="J105" s="28">
        <v>3982.0650000000001</v>
      </c>
      <c r="K105" s="30"/>
      <c r="L105" s="28">
        <v>4024.8620000000001</v>
      </c>
      <c r="M105" s="28">
        <v>4024.8620000000001</v>
      </c>
      <c r="N105" s="30"/>
      <c r="O105" s="30"/>
      <c r="P105" s="28">
        <v>4036.8519999999999</v>
      </c>
      <c r="Q105" s="30"/>
      <c r="R105" s="30"/>
      <c r="S105" s="30"/>
      <c r="T105" s="30"/>
      <c r="U105" s="30"/>
      <c r="V105" s="28">
        <v>4036.8519999999999</v>
      </c>
      <c r="W105" s="28">
        <v>4036.8519999999999</v>
      </c>
      <c r="X105" s="30"/>
      <c r="Y105" s="30"/>
      <c r="Z105" s="28">
        <v>4081.8539999999998</v>
      </c>
    </row>
    <row r="106" spans="1:27" s="16" customFormat="1" ht="21.95" customHeight="1">
      <c r="B106" s="17" t="s">
        <v>180</v>
      </c>
      <c r="C106" s="18" t="s">
        <v>181</v>
      </c>
      <c r="D106" s="19" t="s">
        <v>11</v>
      </c>
      <c r="E106" s="21"/>
      <c r="F106" s="20">
        <v>5851.4679999999998</v>
      </c>
      <c r="G106" s="21"/>
      <c r="H106" s="20">
        <v>9264.65</v>
      </c>
      <c r="I106" s="21"/>
      <c r="J106" s="20">
        <v>5071.326</v>
      </c>
      <c r="K106" s="21"/>
      <c r="L106" s="20">
        <v>20187.445</v>
      </c>
      <c r="M106" s="20">
        <v>20187.445</v>
      </c>
      <c r="N106" s="21"/>
      <c r="O106" s="21"/>
      <c r="P106" s="22">
        <v>227.78</v>
      </c>
      <c r="Q106" s="21"/>
      <c r="R106" s="22">
        <v>84.706999999999994</v>
      </c>
      <c r="S106" s="21"/>
      <c r="T106" s="22">
        <v>72.36</v>
      </c>
      <c r="U106" s="21"/>
      <c r="V106" s="22">
        <v>384.84699999999998</v>
      </c>
      <c r="W106" s="22">
        <v>384.84699999999998</v>
      </c>
      <c r="X106" s="21"/>
      <c r="Y106" s="21"/>
      <c r="Z106" s="20">
        <v>20572.292000000001</v>
      </c>
    </row>
    <row r="107" spans="1:27" s="2" customFormat="1" ht="15.95" customHeight="1">
      <c r="A107" s="23"/>
      <c r="B107" s="24" t="s">
        <v>182</v>
      </c>
      <c r="C107" s="25" t="s">
        <v>153</v>
      </c>
      <c r="D107" s="26" t="s">
        <v>16</v>
      </c>
      <c r="E107" s="30"/>
      <c r="F107" s="28">
        <v>1522.16</v>
      </c>
      <c r="G107" s="30"/>
      <c r="H107" s="28">
        <v>2406.9699999999998</v>
      </c>
      <c r="I107" s="30"/>
      <c r="J107" s="28">
        <v>1322.665</v>
      </c>
      <c r="K107" s="30"/>
      <c r="L107" s="28">
        <v>5251.7950000000001</v>
      </c>
      <c r="M107" s="28">
        <v>5251.7950000000001</v>
      </c>
      <c r="N107" s="30"/>
      <c r="O107" s="30"/>
      <c r="P107" s="27">
        <v>59.357999999999997</v>
      </c>
      <c r="Q107" s="30"/>
      <c r="R107" s="27">
        <v>22.222000000000001</v>
      </c>
      <c r="S107" s="30"/>
      <c r="T107" s="27">
        <v>18.983000000000001</v>
      </c>
      <c r="U107" s="30"/>
      <c r="V107" s="27">
        <v>100.563</v>
      </c>
      <c r="W107" s="27">
        <v>100.563</v>
      </c>
      <c r="X107" s="30"/>
      <c r="Y107" s="30"/>
      <c r="Z107" s="28">
        <v>5352.3580000000002</v>
      </c>
    </row>
    <row r="108" spans="1:27" s="2" customFormat="1" ht="15.95" customHeight="1">
      <c r="A108" s="23"/>
      <c r="B108" s="24" t="s">
        <v>183</v>
      </c>
      <c r="C108" s="25" t="s">
        <v>155</v>
      </c>
      <c r="D108" s="26" t="s">
        <v>19</v>
      </c>
      <c r="E108" s="30"/>
      <c r="F108" s="28">
        <v>3844.1869999999999</v>
      </c>
      <c r="G108" s="30"/>
      <c r="H108" s="28">
        <v>3849.0929999999998</v>
      </c>
      <c r="I108" s="30"/>
      <c r="J108" s="28">
        <v>3834.174</v>
      </c>
      <c r="K108" s="30"/>
      <c r="L108" s="28">
        <v>3843.9140000000002</v>
      </c>
      <c r="M108" s="28">
        <v>3843.9140000000002</v>
      </c>
      <c r="N108" s="30"/>
      <c r="O108" s="30"/>
      <c r="P108" s="28">
        <v>3837.3589999999999</v>
      </c>
      <c r="Q108" s="30"/>
      <c r="R108" s="28">
        <v>3811.877</v>
      </c>
      <c r="S108" s="30"/>
      <c r="T108" s="28">
        <v>3811.8789999999999</v>
      </c>
      <c r="U108" s="30"/>
      <c r="V108" s="28">
        <v>3826.9180000000001</v>
      </c>
      <c r="W108" s="28">
        <v>3826.9180000000001</v>
      </c>
      <c r="X108" s="30"/>
      <c r="Y108" s="30"/>
      <c r="Z108" s="28">
        <v>3843.5940000000001</v>
      </c>
    </row>
    <row r="109" spans="1:27" s="16" customFormat="1" ht="15.95" customHeight="1">
      <c r="B109" s="17" t="s">
        <v>184</v>
      </c>
      <c r="C109" s="18" t="s">
        <v>185</v>
      </c>
      <c r="D109" s="19" t="s">
        <v>11</v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7" s="2" customFormat="1" ht="15.95" customHeight="1">
      <c r="A110" s="23"/>
      <c r="B110" s="24" t="s">
        <v>186</v>
      </c>
      <c r="C110" s="25" t="s">
        <v>153</v>
      </c>
      <c r="D110" s="26" t="s">
        <v>22</v>
      </c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7" s="2" customFormat="1" ht="15.95" customHeight="1">
      <c r="A111" s="23"/>
      <c r="B111" s="24" t="s">
        <v>187</v>
      </c>
      <c r="C111" s="25" t="s">
        <v>155</v>
      </c>
      <c r="D111" s="26" t="s">
        <v>24</v>
      </c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7" s="16" customFormat="1" ht="15.95" customHeight="1">
      <c r="B112" s="17" t="s">
        <v>188</v>
      </c>
      <c r="C112" s="18" t="s">
        <v>189</v>
      </c>
      <c r="D112" s="19" t="s">
        <v>11</v>
      </c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s="2" customFormat="1" ht="15.95" customHeight="1">
      <c r="A113" s="23"/>
      <c r="B113" s="24" t="s">
        <v>190</v>
      </c>
      <c r="C113" s="25" t="s">
        <v>153</v>
      </c>
      <c r="D113" s="26" t="s">
        <v>22</v>
      </c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s="2" customFormat="1" ht="15.95" customHeight="1">
      <c r="A114" s="23"/>
      <c r="B114" s="24" t="s">
        <v>191</v>
      </c>
      <c r="C114" s="25" t="s">
        <v>155</v>
      </c>
      <c r="D114" s="26" t="s">
        <v>24</v>
      </c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s="16" customFormat="1" ht="15.95" customHeight="1">
      <c r="B115" s="17" t="s">
        <v>192</v>
      </c>
      <c r="C115" s="18" t="s">
        <v>193</v>
      </c>
      <c r="D115" s="19" t="s">
        <v>11</v>
      </c>
      <c r="E115" s="21"/>
      <c r="F115" s="22">
        <v>3.77</v>
      </c>
      <c r="G115" s="21"/>
      <c r="H115" s="22">
        <v>3.4329999999999998</v>
      </c>
      <c r="I115" s="21"/>
      <c r="J115" s="22">
        <v>2.9529999999999998</v>
      </c>
      <c r="K115" s="21"/>
      <c r="L115" s="22">
        <v>10.156000000000001</v>
      </c>
      <c r="M115" s="22">
        <v>10.156000000000001</v>
      </c>
      <c r="N115" s="21"/>
      <c r="O115" s="21"/>
      <c r="P115" s="22">
        <v>2.5289999999999999</v>
      </c>
      <c r="Q115" s="21"/>
      <c r="R115" s="22">
        <v>1.002</v>
      </c>
      <c r="S115" s="21"/>
      <c r="T115" s="22">
        <v>0.45400000000000001</v>
      </c>
      <c r="U115" s="21"/>
      <c r="V115" s="22">
        <v>3.9849999999999999</v>
      </c>
      <c r="W115" s="22">
        <v>3.9849999999999999</v>
      </c>
      <c r="X115" s="21"/>
      <c r="Y115" s="21"/>
      <c r="Z115" s="20">
        <v>3769.25</v>
      </c>
    </row>
    <row r="116" spans="1:26" s="2" customFormat="1" ht="15.95" customHeight="1">
      <c r="A116" s="23"/>
      <c r="B116" s="24" t="s">
        <v>194</v>
      </c>
      <c r="C116" s="25" t="s">
        <v>153</v>
      </c>
      <c r="D116" s="26" t="s">
        <v>16</v>
      </c>
      <c r="E116" s="30"/>
      <c r="F116" s="27">
        <v>337.94200000000001</v>
      </c>
      <c r="G116" s="30"/>
      <c r="H116" s="27">
        <v>307.71699999999998</v>
      </c>
      <c r="I116" s="30"/>
      <c r="J116" s="27">
        <v>264.74200000000002</v>
      </c>
      <c r="K116" s="30"/>
      <c r="L116" s="27">
        <v>910.40099999999995</v>
      </c>
      <c r="M116" s="27">
        <v>910.40099999999995</v>
      </c>
      <c r="N116" s="30"/>
      <c r="O116" s="30"/>
      <c r="P116" s="27">
        <v>226.68899999999999</v>
      </c>
      <c r="Q116" s="30"/>
      <c r="R116" s="27">
        <v>89.855999999999995</v>
      </c>
      <c r="S116" s="30"/>
      <c r="T116" s="27">
        <v>40.655000000000001</v>
      </c>
      <c r="U116" s="30"/>
      <c r="V116" s="27">
        <v>357.2</v>
      </c>
      <c r="W116" s="27">
        <v>357.2</v>
      </c>
      <c r="X116" s="30"/>
      <c r="Y116" s="30"/>
      <c r="Z116" s="28">
        <v>13738.245000000001</v>
      </c>
    </row>
    <row r="117" spans="1:26" s="2" customFormat="1" ht="15.95" customHeight="1">
      <c r="A117" s="23"/>
      <c r="B117" s="24" t="s">
        <v>195</v>
      </c>
      <c r="C117" s="25" t="s">
        <v>155</v>
      </c>
      <c r="D117" s="26" t="s">
        <v>19</v>
      </c>
      <c r="E117" s="30"/>
      <c r="F117" s="27">
        <v>11.156000000000001</v>
      </c>
      <c r="G117" s="30"/>
      <c r="H117" s="27">
        <v>11.156000000000001</v>
      </c>
      <c r="I117" s="30"/>
      <c r="J117" s="27">
        <v>11.156000000000001</v>
      </c>
      <c r="K117" s="30"/>
      <c r="L117" s="27">
        <v>11.156000000000001</v>
      </c>
      <c r="M117" s="27">
        <v>11.156000000000001</v>
      </c>
      <c r="N117" s="30"/>
      <c r="O117" s="30"/>
      <c r="P117" s="27">
        <v>11.156000000000001</v>
      </c>
      <c r="Q117" s="30"/>
      <c r="R117" s="27">
        <v>11.156000000000001</v>
      </c>
      <c r="S117" s="30"/>
      <c r="T117" s="27">
        <v>11.156000000000001</v>
      </c>
      <c r="U117" s="30"/>
      <c r="V117" s="27">
        <v>11.156000000000001</v>
      </c>
      <c r="W117" s="27">
        <v>11.156000000000001</v>
      </c>
      <c r="X117" s="30"/>
      <c r="Y117" s="30"/>
      <c r="Z117" s="27">
        <v>274.36200000000002</v>
      </c>
    </row>
    <row r="118" spans="1:26" s="8" customFormat="1" ht="15.95" customHeight="1">
      <c r="B118" s="9" t="s">
        <v>196</v>
      </c>
      <c r="C118" s="10" t="s">
        <v>197</v>
      </c>
      <c r="D118" s="11" t="s">
        <v>11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s="2" customFormat="1" ht="15.95" customHeight="1">
      <c r="A119" s="23"/>
      <c r="B119" s="24" t="s">
        <v>198</v>
      </c>
      <c r="C119" s="25" t="s">
        <v>199</v>
      </c>
      <c r="D119" s="26" t="s">
        <v>16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s="2" customFormat="1" ht="15.95" customHeight="1">
      <c r="A120" s="23"/>
      <c r="B120" s="24" t="s">
        <v>200</v>
      </c>
      <c r="C120" s="25" t="s">
        <v>201</v>
      </c>
      <c r="D120" s="26" t="s">
        <v>202</v>
      </c>
      <c r="E120" s="30"/>
      <c r="F120" s="27">
        <v>0.43099999999999999</v>
      </c>
      <c r="G120" s="30"/>
      <c r="H120" s="27">
        <v>0.41099999999999998</v>
      </c>
      <c r="I120" s="30"/>
      <c r="J120" s="27">
        <v>0.36799999999999999</v>
      </c>
      <c r="K120" s="30"/>
      <c r="L120" s="27">
        <v>0.40500000000000003</v>
      </c>
      <c r="M120" s="27">
        <v>0.40500000000000003</v>
      </c>
      <c r="N120" s="30"/>
      <c r="O120" s="30"/>
      <c r="P120" s="27">
        <v>0.65400000000000003</v>
      </c>
      <c r="Q120" s="30"/>
      <c r="R120" s="27">
        <v>0.73299999999999998</v>
      </c>
      <c r="S120" s="30"/>
      <c r="T120" s="27">
        <v>2.0289999999999999</v>
      </c>
      <c r="U120" s="30"/>
      <c r="V120" s="27">
        <v>1.0549999999999999</v>
      </c>
      <c r="W120" s="27">
        <v>1.0549999999999999</v>
      </c>
      <c r="X120" s="30"/>
      <c r="Y120" s="30"/>
      <c r="Z120" s="27">
        <v>0.68500000000000005</v>
      </c>
    </row>
    <row r="121" spans="1:26" s="8" customFormat="1" ht="15.95" customHeight="1">
      <c r="B121" s="9" t="s">
        <v>203</v>
      </c>
      <c r="C121" s="10" t="s">
        <v>204</v>
      </c>
      <c r="D121" s="11" t="s">
        <v>11</v>
      </c>
      <c r="E121" s="14"/>
      <c r="F121" s="15">
        <v>-913.23199999999997</v>
      </c>
      <c r="G121" s="14"/>
      <c r="H121" s="12">
        <v>2722.0949999999998</v>
      </c>
      <c r="I121" s="14"/>
      <c r="J121" s="15">
        <v>-329.08199999999999</v>
      </c>
      <c r="K121" s="14"/>
      <c r="L121" s="12">
        <v>1479.7809999999999</v>
      </c>
      <c r="M121" s="12">
        <v>1479.7809999999999</v>
      </c>
      <c r="N121" s="14"/>
      <c r="O121" s="14"/>
      <c r="P121" s="12">
        <v>-5587.8879999999999</v>
      </c>
      <c r="Q121" s="14"/>
      <c r="R121" s="12">
        <v>-4886.3230000000003</v>
      </c>
      <c r="S121" s="14"/>
      <c r="T121" s="12">
        <v>-9254.9089999999997</v>
      </c>
      <c r="U121" s="14"/>
      <c r="V121" s="12">
        <v>-19729.118999999999</v>
      </c>
      <c r="W121" s="12">
        <v>-19729.118999999999</v>
      </c>
      <c r="X121" s="14"/>
      <c r="Y121" s="14"/>
      <c r="Z121" s="12">
        <v>-29927.832999999999</v>
      </c>
    </row>
    <row r="122" spans="1:26" s="8" customFormat="1" ht="15.95" customHeight="1">
      <c r="B122" s="9" t="s">
        <v>205</v>
      </c>
      <c r="C122" s="10" t="s">
        <v>206</v>
      </c>
      <c r="D122" s="11" t="s">
        <v>207</v>
      </c>
      <c r="E122" s="14"/>
      <c r="F122" s="13">
        <v>-9.8699999999999992</v>
      </c>
      <c r="G122" s="14"/>
      <c r="H122" s="13">
        <v>21.07</v>
      </c>
      <c r="I122" s="14"/>
      <c r="J122" s="13">
        <v>-4.07</v>
      </c>
      <c r="K122" s="14"/>
      <c r="L122" s="13">
        <v>4.8899999999999997</v>
      </c>
      <c r="M122" s="13">
        <v>0</v>
      </c>
      <c r="N122" s="14"/>
      <c r="O122" s="14"/>
      <c r="P122" s="13">
        <v>-208.5</v>
      </c>
      <c r="Q122" s="14"/>
      <c r="R122" s="13">
        <v>-271.29000000000002</v>
      </c>
      <c r="S122" s="14"/>
      <c r="T122" s="13">
        <v>-610.71</v>
      </c>
      <c r="U122" s="14"/>
      <c r="V122" s="13">
        <v>-329</v>
      </c>
      <c r="W122" s="13">
        <v>-0.33</v>
      </c>
      <c r="X122" s="14"/>
      <c r="Y122" s="14"/>
      <c r="Z122" s="13">
        <v>-71.39</v>
      </c>
    </row>
    <row r="123" spans="1:26" s="8" customFormat="1" ht="15.95" customHeight="1">
      <c r="B123" s="31">
        <v>15</v>
      </c>
      <c r="C123" s="10" t="s">
        <v>208</v>
      </c>
      <c r="D123" s="11" t="s">
        <v>207</v>
      </c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s="2" customFormat="1" ht="15.95" customHeight="1">
      <c r="A124" s="23"/>
      <c r="B124" s="24" t="s">
        <v>209</v>
      </c>
      <c r="C124" s="25" t="s">
        <v>210</v>
      </c>
      <c r="D124" s="26" t="s">
        <v>207</v>
      </c>
      <c r="E124" s="30"/>
      <c r="F124" s="29">
        <v>431.21</v>
      </c>
      <c r="G124" s="30"/>
      <c r="H124" s="29">
        <v>410.61</v>
      </c>
      <c r="I124" s="30"/>
      <c r="J124" s="29">
        <v>368.32</v>
      </c>
      <c r="K124" s="30"/>
      <c r="L124" s="29">
        <v>404.83</v>
      </c>
      <c r="M124" s="29">
        <v>0.4</v>
      </c>
      <c r="N124" s="30"/>
      <c r="O124" s="30"/>
      <c r="P124" s="29">
        <v>654.38</v>
      </c>
      <c r="Q124" s="30"/>
      <c r="R124" s="29">
        <v>732.67</v>
      </c>
      <c r="S124" s="30"/>
      <c r="T124" s="32">
        <v>2029.22</v>
      </c>
      <c r="U124" s="30"/>
      <c r="V124" s="32">
        <v>1055.0899999999999</v>
      </c>
      <c r="W124" s="29">
        <v>1.06</v>
      </c>
      <c r="X124" s="30"/>
      <c r="Y124" s="30"/>
      <c r="Z124" s="29">
        <v>685.11</v>
      </c>
    </row>
    <row r="125" spans="1:26" s="2" customFormat="1" ht="15.95" customHeight="1">
      <c r="A125" s="23"/>
      <c r="B125" s="24" t="s">
        <v>211</v>
      </c>
      <c r="C125" s="25" t="s">
        <v>212</v>
      </c>
      <c r="D125" s="26" t="s">
        <v>207</v>
      </c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s="2" customFormat="1" ht="26.1" customHeight="1">
      <c r="A126" s="23"/>
      <c r="B126" s="24" t="s">
        <v>213</v>
      </c>
      <c r="C126" s="25" t="s">
        <v>214</v>
      </c>
      <c r="D126" s="26" t="s">
        <v>207</v>
      </c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s="2" customFormat="1" ht="15.95" customHeight="1">
      <c r="A127" s="23"/>
      <c r="B127" s="24" t="s">
        <v>215</v>
      </c>
      <c r="C127" s="25" t="s">
        <v>216</v>
      </c>
      <c r="D127" s="26" t="s">
        <v>207</v>
      </c>
      <c r="E127" s="30"/>
      <c r="F127" s="29">
        <v>137.96</v>
      </c>
      <c r="G127" s="30"/>
      <c r="H127" s="29">
        <v>128.04</v>
      </c>
      <c r="I127" s="30"/>
      <c r="J127" s="29">
        <v>123.46</v>
      </c>
      <c r="K127" s="30"/>
      <c r="L127" s="29">
        <v>389.46</v>
      </c>
      <c r="M127" s="29">
        <v>0.39</v>
      </c>
      <c r="N127" s="30"/>
      <c r="O127" s="30"/>
      <c r="P127" s="29">
        <v>104.77</v>
      </c>
      <c r="Q127" s="30"/>
      <c r="R127" s="29">
        <v>89.18</v>
      </c>
      <c r="S127" s="30"/>
      <c r="T127" s="29">
        <v>74.989999999999995</v>
      </c>
      <c r="U127" s="30"/>
      <c r="V127" s="29">
        <v>268.94</v>
      </c>
      <c r="W127" s="29">
        <v>0.27</v>
      </c>
      <c r="X127" s="30"/>
      <c r="Y127" s="30"/>
      <c r="Z127" s="29">
        <v>715.99</v>
      </c>
    </row>
    <row r="128" spans="1:26" s="2" customFormat="1" ht="15.95" customHeight="1">
      <c r="A128" s="23"/>
      <c r="B128" s="24" t="s">
        <v>217</v>
      </c>
      <c r="C128" s="25" t="s">
        <v>218</v>
      </c>
      <c r="D128" s="26" t="s">
        <v>207</v>
      </c>
      <c r="E128" s="30"/>
      <c r="F128" s="29">
        <v>34.47</v>
      </c>
      <c r="G128" s="30"/>
      <c r="H128" s="29">
        <v>31.99</v>
      </c>
      <c r="I128" s="30"/>
      <c r="J128" s="29">
        <v>30.85</v>
      </c>
      <c r="K128" s="30"/>
      <c r="L128" s="29">
        <v>97.31</v>
      </c>
      <c r="M128" s="29">
        <v>0.1</v>
      </c>
      <c r="N128" s="30"/>
      <c r="O128" s="30"/>
      <c r="P128" s="29">
        <v>26.18</v>
      </c>
      <c r="Q128" s="30"/>
      <c r="R128" s="29">
        <v>22.28</v>
      </c>
      <c r="S128" s="30"/>
      <c r="T128" s="29">
        <v>18.739999999999998</v>
      </c>
      <c r="U128" s="30"/>
      <c r="V128" s="29">
        <v>67.2</v>
      </c>
      <c r="W128" s="29">
        <v>7.0000000000000007E-2</v>
      </c>
      <c r="X128" s="30"/>
      <c r="Y128" s="30"/>
      <c r="Z128" s="29">
        <v>178.9</v>
      </c>
    </row>
    <row r="129" spans="26:26" customFormat="1" ht="15.95" customHeight="1">
      <c r="Z129" s="1"/>
    </row>
    <row r="130" spans="26:26" customFormat="1" ht="15.95" customHeight="1">
      <c r="Z130" s="1"/>
    </row>
  </sheetData>
  <mergeCells count="16">
    <mergeCell ref="I5:J5"/>
    <mergeCell ref="K5:L5"/>
    <mergeCell ref="B5:B6"/>
    <mergeCell ref="C5:C6"/>
    <mergeCell ref="D5:D6"/>
    <mergeCell ref="E5:F5"/>
    <mergeCell ref="G5:H5"/>
    <mergeCell ref="U5:V5"/>
    <mergeCell ref="W5:W6"/>
    <mergeCell ref="X5:X6"/>
    <mergeCell ref="Y5:Z5"/>
    <mergeCell ref="M5:M6"/>
    <mergeCell ref="N5:N6"/>
    <mergeCell ref="O5:P5"/>
    <mergeCell ref="Q5:R5"/>
    <mergeCell ref="S5:T5"/>
  </mergeCells>
  <pageMargins left="0.75" right="1" top="0.75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7"/>
  <sheetViews>
    <sheetView workbookViewId="0">
      <selection activeCell="G220" sqref="G220:M220"/>
    </sheetView>
  </sheetViews>
  <sheetFormatPr defaultColWidth="10.5" defaultRowHeight="11.45" customHeight="1" outlineLevelRow="1"/>
  <cols>
    <col min="1" max="1" width="10.5" style="33" customWidth="1"/>
    <col min="2" max="2" width="8.1640625" style="33" customWidth="1"/>
    <col min="3" max="3" width="0.33203125" style="33" customWidth="1"/>
    <col min="4" max="4" width="2" style="33" customWidth="1"/>
    <col min="5" max="5" width="10.5" style="33" customWidth="1"/>
    <col min="6" max="6" width="3.5" style="33" customWidth="1"/>
    <col min="7" max="7" width="1.1640625" style="33" customWidth="1"/>
    <col min="8" max="8" width="5.1640625" style="33" customWidth="1"/>
    <col min="9" max="9" width="0.83203125" style="33" customWidth="1"/>
    <col min="10" max="10" width="2" style="33" customWidth="1"/>
    <col min="11" max="11" width="2.5" style="33" customWidth="1"/>
    <col min="12" max="12" width="6" style="33" customWidth="1"/>
    <col min="13" max="13" width="1" style="33" customWidth="1"/>
    <col min="14" max="14" width="17" style="33" customWidth="1"/>
  </cols>
  <sheetData>
    <row r="1" spans="1:13" ht="12.95" customHeight="1">
      <c r="A1" s="122" t="s">
        <v>219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15.95" customHeight="1">
      <c r="A2" s="123" t="s">
        <v>220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s="33" customFormat="1" ht="2.1" customHeight="1"/>
    <row r="4" spans="1:13" ht="11.1" customHeight="1">
      <c r="A4" s="124" t="s">
        <v>221</v>
      </c>
      <c r="B4" s="124"/>
      <c r="C4" s="124" t="s">
        <v>222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s="33" customFormat="1" ht="2.1" customHeight="1"/>
    <row r="6" spans="1:13" ht="11.1" customHeight="1">
      <c r="A6" s="124" t="s">
        <v>223</v>
      </c>
      <c r="B6" s="124"/>
      <c r="C6" s="124" t="s">
        <v>224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s="33" customFormat="1" ht="2.1" customHeight="1"/>
    <row r="8" spans="1:13" ht="11.1" customHeight="1"/>
    <row r="9" spans="1:13" ht="11.25" hidden="1"/>
    <row r="10" spans="1:13" ht="11.25" hidden="1"/>
    <row r="11" spans="1:13" ht="11.25" hidden="1"/>
    <row r="12" spans="1:13" ht="11.25" hidden="1"/>
    <row r="13" spans="1:13" ht="11.25" hidden="1"/>
    <row r="14" spans="1:13" ht="11.25" hidden="1"/>
    <row r="15" spans="1:13" ht="11.25" hidden="1"/>
    <row r="16" spans="1:13" ht="11.25" hidden="1"/>
    <row r="17" spans="7:14" customFormat="1" ht="11.25" hidden="1">
      <c r="G17" s="33"/>
      <c r="H17" s="33"/>
      <c r="I17" s="33"/>
      <c r="J17" s="33"/>
      <c r="K17" s="33"/>
      <c r="L17" s="33"/>
      <c r="M17" s="33"/>
      <c r="N17" s="33"/>
    </row>
    <row r="18" spans="7:14" customFormat="1" ht="11.25" hidden="1">
      <c r="G18" s="33"/>
      <c r="H18" s="33"/>
      <c r="I18" s="33"/>
      <c r="J18" s="33"/>
      <c r="K18" s="33"/>
      <c r="L18" s="33"/>
      <c r="M18" s="33"/>
      <c r="N18" s="33"/>
    </row>
    <row r="19" spans="7:14" customFormat="1" ht="11.25" hidden="1">
      <c r="G19" s="33"/>
      <c r="H19" s="33"/>
      <c r="I19" s="33"/>
      <c r="J19" s="33"/>
      <c r="K19" s="33"/>
      <c r="L19" s="33"/>
      <c r="M19" s="33"/>
      <c r="N19" s="33"/>
    </row>
    <row r="20" spans="7:14" customFormat="1" ht="11.25" hidden="1">
      <c r="G20" s="33"/>
      <c r="H20" s="33"/>
      <c r="I20" s="33"/>
      <c r="J20" s="33"/>
      <c r="K20" s="33"/>
      <c r="L20" s="33"/>
      <c r="M20" s="33"/>
      <c r="N20" s="33"/>
    </row>
    <row r="21" spans="7:14" customFormat="1" ht="11.25" hidden="1">
      <c r="G21" s="33"/>
      <c r="H21" s="33"/>
      <c r="I21" s="33"/>
      <c r="J21" s="33"/>
      <c r="K21" s="33"/>
      <c r="L21" s="33"/>
      <c r="M21" s="33"/>
      <c r="N21" s="33"/>
    </row>
    <row r="22" spans="7:14" customFormat="1" ht="11.25" hidden="1">
      <c r="G22" s="33"/>
      <c r="H22" s="33"/>
      <c r="I22" s="33"/>
      <c r="J22" s="33"/>
      <c r="K22" s="33"/>
      <c r="L22" s="33"/>
      <c r="M22" s="33"/>
      <c r="N22" s="33"/>
    </row>
    <row r="23" spans="7:14" customFormat="1" ht="11.25" hidden="1">
      <c r="G23" s="33"/>
      <c r="H23" s="33"/>
      <c r="I23" s="33"/>
      <c r="J23" s="33"/>
      <c r="K23" s="33"/>
      <c r="L23" s="33"/>
      <c r="M23" s="33"/>
      <c r="N23" s="33"/>
    </row>
    <row r="24" spans="7:14" customFormat="1" ht="11.25" hidden="1">
      <c r="G24" s="33"/>
      <c r="H24" s="33"/>
      <c r="I24" s="33"/>
      <c r="J24" s="33"/>
      <c r="K24" s="33"/>
      <c r="L24" s="33"/>
      <c r="M24" s="33"/>
      <c r="N24" s="33"/>
    </row>
    <row r="25" spans="7:14" customFormat="1" ht="11.25" hidden="1">
      <c r="G25" s="33"/>
      <c r="H25" s="33"/>
      <c r="I25" s="33"/>
      <c r="J25" s="33"/>
      <c r="K25" s="33"/>
      <c r="L25" s="33"/>
      <c r="M25" s="33"/>
      <c r="N25" s="33"/>
    </row>
    <row r="26" spans="7:14" customFormat="1" ht="11.25" hidden="1">
      <c r="G26" s="33"/>
      <c r="H26" s="33"/>
      <c r="I26" s="33"/>
      <c r="J26" s="33"/>
      <c r="K26" s="33"/>
      <c r="L26" s="33"/>
      <c r="M26" s="33"/>
      <c r="N26" s="33"/>
    </row>
    <row r="27" spans="7:14" customFormat="1" ht="11.25" hidden="1">
      <c r="G27" s="33"/>
      <c r="H27" s="33"/>
      <c r="I27" s="33"/>
      <c r="J27" s="33"/>
      <c r="K27" s="33"/>
      <c r="L27" s="33"/>
      <c r="M27" s="33"/>
      <c r="N27" s="33"/>
    </row>
    <row r="28" spans="7:14" customFormat="1" ht="11.25" hidden="1">
      <c r="G28" s="33"/>
      <c r="H28" s="33"/>
      <c r="I28" s="33"/>
      <c r="J28" s="33"/>
      <c r="K28" s="33"/>
      <c r="L28" s="33"/>
      <c r="M28" s="33"/>
      <c r="N28" s="33"/>
    </row>
    <row r="29" spans="7:14" customFormat="1" ht="11.25" hidden="1">
      <c r="G29" s="33"/>
      <c r="H29" s="33"/>
      <c r="I29" s="33"/>
      <c r="J29" s="33"/>
      <c r="K29" s="33"/>
      <c r="L29" s="33"/>
      <c r="M29" s="33"/>
      <c r="N29" s="33"/>
    </row>
    <row r="30" spans="7:14" customFormat="1" ht="11.25" hidden="1">
      <c r="G30" s="33"/>
      <c r="H30" s="33"/>
      <c r="I30" s="33"/>
      <c r="J30" s="33"/>
      <c r="K30" s="33"/>
      <c r="L30" s="33"/>
      <c r="M30" s="33"/>
      <c r="N30" s="33"/>
    </row>
    <row r="31" spans="7:14" customFormat="1" ht="11.25" hidden="1">
      <c r="G31" s="33"/>
      <c r="H31" s="33"/>
      <c r="I31" s="33"/>
      <c r="J31" s="33"/>
      <c r="K31" s="33"/>
      <c r="L31" s="33"/>
      <c r="M31" s="33"/>
      <c r="N31" s="33"/>
    </row>
    <row r="32" spans="7:14" customFormat="1" ht="11.25" hidden="1">
      <c r="G32" s="33"/>
      <c r="H32" s="33"/>
      <c r="I32" s="33"/>
      <c r="J32" s="33"/>
      <c r="K32" s="33"/>
      <c r="L32" s="33"/>
      <c r="M32" s="33"/>
      <c r="N32" s="33"/>
    </row>
    <row r="33" spans="7:14" customFormat="1" ht="11.25" hidden="1">
      <c r="G33" s="33"/>
      <c r="H33" s="33"/>
      <c r="I33" s="33"/>
      <c r="J33" s="33"/>
      <c r="K33" s="33"/>
      <c r="L33" s="33"/>
      <c r="M33" s="33"/>
      <c r="N33" s="33"/>
    </row>
    <row r="34" spans="7:14" customFormat="1" ht="11.25" hidden="1">
      <c r="G34" s="33"/>
      <c r="H34" s="33"/>
      <c r="I34" s="33"/>
      <c r="J34" s="33"/>
      <c r="K34" s="33"/>
      <c r="L34" s="33"/>
      <c r="M34" s="33"/>
      <c r="N34" s="33"/>
    </row>
    <row r="35" spans="7:14" customFormat="1" ht="11.25" hidden="1">
      <c r="G35" s="33"/>
      <c r="H35" s="33"/>
      <c r="I35" s="33"/>
      <c r="J35" s="33"/>
      <c r="K35" s="33"/>
      <c r="L35" s="33"/>
      <c r="M35" s="33"/>
      <c r="N35" s="33"/>
    </row>
    <row r="36" spans="7:14" customFormat="1" ht="11.25" hidden="1">
      <c r="G36" s="33"/>
      <c r="H36" s="33"/>
      <c r="I36" s="33"/>
      <c r="J36" s="33"/>
      <c r="K36" s="33"/>
      <c r="L36" s="33"/>
      <c r="M36" s="33"/>
      <c r="N36" s="33"/>
    </row>
    <row r="37" spans="7:14" customFormat="1" ht="11.25" hidden="1">
      <c r="G37" s="33"/>
      <c r="H37" s="33"/>
      <c r="I37" s="33"/>
      <c r="J37" s="33"/>
      <c r="K37" s="33"/>
      <c r="L37" s="33"/>
      <c r="M37" s="33"/>
      <c r="N37" s="33"/>
    </row>
    <row r="38" spans="7:14" customFormat="1" ht="11.25" hidden="1">
      <c r="G38" s="33"/>
      <c r="H38" s="33"/>
      <c r="I38" s="33"/>
      <c r="J38" s="33"/>
      <c r="K38" s="33"/>
      <c r="L38" s="33"/>
      <c r="M38" s="33"/>
      <c r="N38" s="33"/>
    </row>
    <row r="39" spans="7:14" customFormat="1" ht="11.25" hidden="1">
      <c r="G39" s="33"/>
      <c r="H39" s="33"/>
      <c r="I39" s="33"/>
      <c r="J39" s="33"/>
      <c r="K39" s="33"/>
      <c r="L39" s="33"/>
      <c r="M39" s="33"/>
      <c r="N39" s="33"/>
    </row>
    <row r="40" spans="7:14" customFormat="1" ht="11.25" hidden="1">
      <c r="G40" s="33"/>
      <c r="H40" s="33"/>
      <c r="I40" s="33"/>
      <c r="J40" s="33"/>
      <c r="K40" s="33"/>
      <c r="L40" s="33"/>
      <c r="M40" s="33"/>
      <c r="N40" s="33"/>
    </row>
    <row r="41" spans="7:14" customFormat="1" ht="11.25" hidden="1">
      <c r="G41" s="33"/>
      <c r="H41" s="33"/>
      <c r="I41" s="33"/>
      <c r="J41" s="33"/>
      <c r="K41" s="33"/>
      <c r="L41" s="33"/>
      <c r="M41" s="33"/>
      <c r="N41" s="33"/>
    </row>
    <row r="42" spans="7:14" customFormat="1" ht="11.25" hidden="1">
      <c r="G42" s="33"/>
      <c r="H42" s="33"/>
      <c r="I42" s="33"/>
      <c r="J42" s="33"/>
      <c r="K42" s="33"/>
      <c r="L42" s="33"/>
      <c r="M42" s="33"/>
      <c r="N42" s="33"/>
    </row>
    <row r="43" spans="7:14" customFormat="1" ht="11.25" hidden="1">
      <c r="G43" s="33"/>
      <c r="H43" s="33"/>
      <c r="I43" s="33"/>
      <c r="J43" s="33"/>
      <c r="K43" s="33"/>
      <c r="L43" s="33"/>
      <c r="M43" s="33"/>
      <c r="N43" s="33"/>
    </row>
    <row r="44" spans="7:14" customFormat="1" ht="11.25" hidden="1">
      <c r="G44" s="33"/>
      <c r="H44" s="33"/>
      <c r="I44" s="33"/>
      <c r="J44" s="33"/>
      <c r="K44" s="33"/>
      <c r="L44" s="33"/>
      <c r="M44" s="33"/>
      <c r="N44" s="33"/>
    </row>
    <row r="45" spans="7:14" customFormat="1" ht="11.25" hidden="1">
      <c r="G45" s="33"/>
      <c r="H45" s="33"/>
      <c r="I45" s="33"/>
      <c r="J45" s="33"/>
      <c r="K45" s="33"/>
      <c r="L45" s="33"/>
      <c r="M45" s="33"/>
      <c r="N45" s="33"/>
    </row>
    <row r="46" spans="7:14" customFormat="1" ht="11.25" hidden="1">
      <c r="G46" s="33"/>
      <c r="H46" s="33"/>
      <c r="I46" s="33"/>
      <c r="J46" s="33"/>
      <c r="K46" s="33"/>
      <c r="L46" s="33"/>
      <c r="M46" s="33"/>
      <c r="N46" s="33"/>
    </row>
    <row r="47" spans="7:14" customFormat="1" ht="11.25" hidden="1">
      <c r="G47" s="33"/>
      <c r="H47" s="33"/>
      <c r="I47" s="33"/>
      <c r="J47" s="33"/>
      <c r="K47" s="33"/>
      <c r="L47" s="33"/>
      <c r="M47" s="33"/>
      <c r="N47" s="33"/>
    </row>
    <row r="48" spans="7:14" customFormat="1" ht="11.25" hidden="1">
      <c r="G48" s="33"/>
      <c r="H48" s="33"/>
      <c r="I48" s="33"/>
      <c r="J48" s="33"/>
      <c r="K48" s="33"/>
      <c r="L48" s="33"/>
      <c r="M48" s="33"/>
      <c r="N48" s="33"/>
    </row>
    <row r="49" spans="7:14" customFormat="1" ht="11.25" hidden="1">
      <c r="G49" s="33"/>
      <c r="H49" s="33"/>
      <c r="I49" s="33"/>
      <c r="J49" s="33"/>
      <c r="K49" s="33"/>
      <c r="L49" s="33"/>
      <c r="M49" s="33"/>
      <c r="N49" s="33"/>
    </row>
    <row r="50" spans="7:14" customFormat="1" ht="11.25" hidden="1">
      <c r="G50" s="33"/>
      <c r="H50" s="33"/>
      <c r="I50" s="33"/>
      <c r="J50" s="33"/>
      <c r="K50" s="33"/>
      <c r="L50" s="33"/>
      <c r="M50" s="33"/>
      <c r="N50" s="33"/>
    </row>
    <row r="51" spans="7:14" customFormat="1" ht="11.25" hidden="1">
      <c r="G51" s="33"/>
      <c r="H51" s="33"/>
      <c r="I51" s="33"/>
      <c r="J51" s="33"/>
      <c r="K51" s="33"/>
      <c r="L51" s="33"/>
      <c r="M51" s="33"/>
      <c r="N51" s="33"/>
    </row>
    <row r="52" spans="7:14" customFormat="1" ht="11.25" hidden="1">
      <c r="G52" s="33"/>
      <c r="H52" s="33"/>
      <c r="I52" s="33"/>
      <c r="J52" s="33"/>
      <c r="K52" s="33"/>
      <c r="L52" s="33"/>
      <c r="M52" s="33"/>
      <c r="N52" s="33"/>
    </row>
    <row r="53" spans="7:14" customFormat="1" ht="11.25" hidden="1">
      <c r="G53" s="33"/>
      <c r="H53" s="33"/>
      <c r="I53" s="33"/>
      <c r="J53" s="33"/>
      <c r="K53" s="33"/>
      <c r="L53" s="33"/>
      <c r="M53" s="33"/>
      <c r="N53" s="33"/>
    </row>
    <row r="54" spans="7:14" customFormat="1" ht="11.25" hidden="1">
      <c r="G54" s="33"/>
      <c r="H54" s="33"/>
      <c r="I54" s="33"/>
      <c r="J54" s="33"/>
      <c r="K54" s="33"/>
      <c r="L54" s="33"/>
      <c r="M54" s="33"/>
      <c r="N54" s="33"/>
    </row>
    <row r="55" spans="7:14" customFormat="1" ht="11.25" hidden="1">
      <c r="G55" s="33"/>
      <c r="H55" s="33"/>
      <c r="I55" s="33"/>
      <c r="J55" s="33"/>
      <c r="K55" s="33"/>
      <c r="L55" s="33"/>
      <c r="M55" s="33"/>
      <c r="N55" s="33"/>
    </row>
    <row r="56" spans="7:14" customFormat="1" ht="11.25" hidden="1">
      <c r="G56" s="33"/>
      <c r="H56" s="33"/>
      <c r="I56" s="33"/>
      <c r="J56" s="33"/>
      <c r="K56" s="33"/>
      <c r="L56" s="33"/>
      <c r="M56" s="33"/>
      <c r="N56" s="33"/>
    </row>
    <row r="57" spans="7:14" customFormat="1" ht="11.25" hidden="1">
      <c r="G57" s="33"/>
      <c r="H57" s="33"/>
      <c r="I57" s="33"/>
      <c r="J57" s="33"/>
      <c r="K57" s="33"/>
      <c r="L57" s="33"/>
      <c r="M57" s="33"/>
      <c r="N57" s="33"/>
    </row>
    <row r="58" spans="7:14" customFormat="1" ht="11.25" hidden="1">
      <c r="G58" s="33"/>
      <c r="H58" s="33"/>
      <c r="I58" s="33"/>
      <c r="J58" s="33"/>
      <c r="K58" s="33"/>
      <c r="L58" s="33"/>
      <c r="M58" s="33"/>
      <c r="N58" s="33"/>
    </row>
    <row r="59" spans="7:14" customFormat="1" ht="11.25" hidden="1">
      <c r="G59" s="33"/>
      <c r="H59" s="33"/>
      <c r="I59" s="33"/>
      <c r="J59" s="33"/>
      <c r="K59" s="33"/>
      <c r="L59" s="33"/>
      <c r="M59" s="33"/>
      <c r="N59" s="33"/>
    </row>
    <row r="60" spans="7:14" customFormat="1" ht="11.25" hidden="1">
      <c r="G60" s="33"/>
      <c r="H60" s="33"/>
      <c r="I60" s="33"/>
      <c r="J60" s="33"/>
      <c r="K60" s="33"/>
      <c r="L60" s="33"/>
      <c r="M60" s="33"/>
      <c r="N60" s="33"/>
    </row>
    <row r="61" spans="7:14" customFormat="1" ht="11.25" hidden="1">
      <c r="G61" s="33"/>
      <c r="H61" s="33"/>
      <c r="I61" s="33"/>
      <c r="J61" s="33"/>
      <c r="K61" s="33"/>
      <c r="L61" s="33"/>
      <c r="M61" s="33"/>
      <c r="N61" s="33"/>
    </row>
    <row r="62" spans="7:14" customFormat="1" ht="11.25" hidden="1">
      <c r="G62" s="33"/>
      <c r="H62" s="33"/>
      <c r="I62" s="33"/>
      <c r="J62" s="33"/>
      <c r="K62" s="33"/>
      <c r="L62" s="33"/>
      <c r="M62" s="33"/>
      <c r="N62" s="33"/>
    </row>
    <row r="63" spans="7:14" customFormat="1" ht="11.25" hidden="1">
      <c r="G63" s="33"/>
      <c r="H63" s="33"/>
      <c r="I63" s="33"/>
      <c r="J63" s="33"/>
      <c r="K63" s="33"/>
      <c r="L63" s="33"/>
      <c r="M63" s="33"/>
      <c r="N63" s="33"/>
    </row>
    <row r="64" spans="7:14" customFormat="1" ht="11.25" hidden="1">
      <c r="G64" s="33"/>
      <c r="H64" s="33"/>
      <c r="I64" s="33"/>
      <c r="J64" s="33"/>
      <c r="K64" s="33"/>
      <c r="L64" s="33"/>
      <c r="M64" s="33"/>
      <c r="N64" s="33"/>
    </row>
    <row r="65" spans="7:14" customFormat="1" ht="11.25" hidden="1">
      <c r="G65" s="33"/>
      <c r="H65" s="33"/>
      <c r="I65" s="33"/>
      <c r="J65" s="33"/>
      <c r="K65" s="33"/>
      <c r="L65" s="33"/>
      <c r="M65" s="33"/>
      <c r="N65" s="33"/>
    </row>
    <row r="66" spans="7:14" customFormat="1" ht="11.25" hidden="1">
      <c r="G66" s="33"/>
      <c r="H66" s="33"/>
      <c r="I66" s="33"/>
      <c r="J66" s="33"/>
      <c r="K66" s="33"/>
      <c r="L66" s="33"/>
      <c r="M66" s="33"/>
      <c r="N66" s="33"/>
    </row>
    <row r="67" spans="7:14" customFormat="1" ht="11.25" hidden="1">
      <c r="G67" s="33"/>
      <c r="H67" s="33"/>
      <c r="I67" s="33"/>
      <c r="J67" s="33"/>
      <c r="K67" s="33"/>
      <c r="L67" s="33"/>
      <c r="M67" s="33"/>
      <c r="N67" s="33"/>
    </row>
    <row r="68" spans="7:14" customFormat="1" ht="11.25" hidden="1">
      <c r="G68" s="33"/>
      <c r="H68" s="33"/>
      <c r="I68" s="33"/>
      <c r="J68" s="33"/>
      <c r="K68" s="33"/>
      <c r="L68" s="33"/>
      <c r="M68" s="33"/>
      <c r="N68" s="33"/>
    </row>
    <row r="69" spans="7:14" customFormat="1" ht="11.25" hidden="1">
      <c r="G69" s="33"/>
      <c r="H69" s="33"/>
      <c r="I69" s="33"/>
      <c r="J69" s="33"/>
      <c r="K69" s="33"/>
      <c r="L69" s="33"/>
      <c r="M69" s="33"/>
      <c r="N69" s="33"/>
    </row>
    <row r="70" spans="7:14" customFormat="1" ht="11.25" hidden="1">
      <c r="G70" s="33"/>
      <c r="H70" s="33"/>
      <c r="I70" s="33"/>
      <c r="J70" s="33"/>
      <c r="K70" s="33"/>
      <c r="L70" s="33"/>
      <c r="M70" s="33"/>
      <c r="N70" s="33"/>
    </row>
    <row r="71" spans="7:14" customFormat="1" ht="11.25" hidden="1">
      <c r="G71" s="33"/>
      <c r="H71" s="33"/>
      <c r="I71" s="33"/>
      <c r="J71" s="33"/>
      <c r="K71" s="33"/>
      <c r="L71" s="33"/>
      <c r="M71" s="33"/>
      <c r="N71" s="33"/>
    </row>
    <row r="72" spans="7:14" customFormat="1" ht="11.25" hidden="1">
      <c r="G72" s="33"/>
      <c r="H72" s="33"/>
      <c r="I72" s="33"/>
      <c r="J72" s="33"/>
      <c r="K72" s="33"/>
      <c r="L72" s="33"/>
      <c r="M72" s="33"/>
      <c r="N72" s="33"/>
    </row>
    <row r="73" spans="7:14" customFormat="1" ht="11.25" hidden="1">
      <c r="G73" s="33"/>
      <c r="H73" s="33"/>
      <c r="I73" s="33"/>
      <c r="J73" s="33"/>
      <c r="K73" s="33"/>
      <c r="L73" s="33"/>
      <c r="M73" s="33"/>
      <c r="N73" s="33"/>
    </row>
    <row r="74" spans="7:14" customFormat="1" ht="11.25" hidden="1">
      <c r="G74" s="33"/>
      <c r="H74" s="33"/>
      <c r="I74" s="33"/>
      <c r="J74" s="33"/>
      <c r="K74" s="33"/>
      <c r="L74" s="33"/>
      <c r="M74" s="33"/>
      <c r="N74" s="33"/>
    </row>
    <row r="75" spans="7:14" customFormat="1" ht="11.25" hidden="1">
      <c r="G75" s="33"/>
      <c r="H75" s="33"/>
      <c r="I75" s="33"/>
      <c r="J75" s="33"/>
      <c r="K75" s="33"/>
      <c r="L75" s="33"/>
      <c r="M75" s="33"/>
      <c r="N75" s="33"/>
    </row>
    <row r="76" spans="7:14" customFormat="1" ht="11.25" hidden="1">
      <c r="G76" s="33"/>
      <c r="H76" s="33"/>
      <c r="I76" s="33"/>
      <c r="J76" s="33"/>
      <c r="K76" s="33"/>
      <c r="L76" s="33"/>
      <c r="M76" s="33"/>
      <c r="N76" s="33"/>
    </row>
    <row r="77" spans="7:14" customFormat="1" ht="11.25" hidden="1">
      <c r="G77" s="33"/>
      <c r="H77" s="33"/>
      <c r="I77" s="33"/>
      <c r="J77" s="33"/>
      <c r="K77" s="33"/>
      <c r="L77" s="33"/>
      <c r="M77" s="33"/>
      <c r="N77" s="33"/>
    </row>
    <row r="78" spans="7:14" customFormat="1" ht="11.25" hidden="1">
      <c r="G78" s="33"/>
      <c r="H78" s="33"/>
      <c r="I78" s="33"/>
      <c r="J78" s="33"/>
      <c r="K78" s="33"/>
      <c r="L78" s="33"/>
      <c r="M78" s="33"/>
      <c r="N78" s="33"/>
    </row>
    <row r="79" spans="7:14" customFormat="1" ht="11.25" hidden="1">
      <c r="G79" s="33"/>
      <c r="H79" s="33"/>
      <c r="I79" s="33"/>
      <c r="J79" s="33"/>
      <c r="K79" s="33"/>
      <c r="L79" s="33"/>
      <c r="M79" s="33"/>
      <c r="N79" s="33"/>
    </row>
    <row r="80" spans="7:14" customFormat="1" ht="11.25" hidden="1">
      <c r="G80" s="33"/>
      <c r="H80" s="33"/>
      <c r="I80" s="33"/>
      <c r="J80" s="33"/>
      <c r="K80" s="33"/>
      <c r="L80" s="33"/>
      <c r="M80" s="33"/>
      <c r="N80" s="33"/>
    </row>
    <row r="81" spans="7:14" customFormat="1" ht="11.25" hidden="1">
      <c r="G81" s="33"/>
      <c r="H81" s="33"/>
      <c r="I81" s="33"/>
      <c r="J81" s="33"/>
      <c r="K81" s="33"/>
      <c r="L81" s="33"/>
      <c r="M81" s="33"/>
      <c r="N81" s="33"/>
    </row>
    <row r="82" spans="7:14" customFormat="1" ht="11.25" hidden="1">
      <c r="G82" s="33"/>
      <c r="H82" s="33"/>
      <c r="I82" s="33"/>
      <c r="J82" s="33"/>
      <c r="K82" s="33"/>
      <c r="L82" s="33"/>
      <c r="M82" s="33"/>
      <c r="N82" s="33"/>
    </row>
    <row r="83" spans="7:14" customFormat="1" ht="11.25" hidden="1">
      <c r="G83" s="33"/>
      <c r="H83" s="33"/>
      <c r="I83" s="33"/>
      <c r="J83" s="33"/>
      <c r="K83" s="33"/>
      <c r="L83" s="33"/>
      <c r="M83" s="33"/>
      <c r="N83" s="33"/>
    </row>
    <row r="84" spans="7:14" customFormat="1" ht="11.25" hidden="1">
      <c r="G84" s="33"/>
      <c r="H84" s="33"/>
      <c r="I84" s="33"/>
      <c r="J84" s="33"/>
      <c r="K84" s="33"/>
      <c r="L84" s="33"/>
      <c r="M84" s="33"/>
      <c r="N84" s="33"/>
    </row>
    <row r="85" spans="7:14" customFormat="1" ht="11.25" hidden="1">
      <c r="G85" s="33"/>
      <c r="H85" s="33"/>
      <c r="I85" s="33"/>
      <c r="J85" s="33"/>
      <c r="K85" s="33"/>
      <c r="L85" s="33"/>
      <c r="M85" s="33"/>
      <c r="N85" s="33"/>
    </row>
    <row r="86" spans="7:14" customFormat="1" ht="11.25" hidden="1">
      <c r="G86" s="33"/>
      <c r="H86" s="33"/>
      <c r="I86" s="33"/>
      <c r="J86" s="33"/>
      <c r="K86" s="33"/>
      <c r="L86" s="33"/>
      <c r="M86" s="33"/>
      <c r="N86" s="33"/>
    </row>
    <row r="87" spans="7:14" customFormat="1" ht="11.25" hidden="1">
      <c r="G87" s="33"/>
      <c r="H87" s="33"/>
      <c r="I87" s="33"/>
      <c r="J87" s="33"/>
      <c r="K87" s="33"/>
      <c r="L87" s="33"/>
      <c r="M87" s="33"/>
      <c r="N87" s="33"/>
    </row>
    <row r="88" spans="7:14" customFormat="1" ht="11.25" hidden="1">
      <c r="G88" s="33"/>
      <c r="H88" s="33"/>
      <c r="I88" s="33"/>
      <c r="J88" s="33"/>
      <c r="K88" s="33"/>
      <c r="L88" s="33"/>
      <c r="M88" s="33"/>
      <c r="N88" s="33"/>
    </row>
    <row r="89" spans="7:14" customFormat="1" ht="11.25" hidden="1">
      <c r="G89" s="33"/>
      <c r="H89" s="33"/>
      <c r="I89" s="33"/>
      <c r="J89" s="33"/>
      <c r="K89" s="33"/>
      <c r="L89" s="33"/>
      <c r="M89" s="33"/>
      <c r="N89" s="33"/>
    </row>
    <row r="90" spans="7:14" customFormat="1" ht="11.25" hidden="1">
      <c r="G90" s="33"/>
      <c r="H90" s="33"/>
      <c r="I90" s="33"/>
      <c r="J90" s="33"/>
      <c r="K90" s="33"/>
      <c r="L90" s="33"/>
      <c r="M90" s="33"/>
      <c r="N90" s="33"/>
    </row>
    <row r="91" spans="7:14" customFormat="1" ht="11.25" hidden="1">
      <c r="G91" s="33"/>
      <c r="H91" s="33"/>
      <c r="I91" s="33"/>
      <c r="J91" s="33"/>
      <c r="K91" s="33"/>
      <c r="L91" s="33"/>
      <c r="M91" s="33"/>
      <c r="N91" s="33"/>
    </row>
    <row r="92" spans="7:14" customFormat="1" ht="11.25" hidden="1">
      <c r="G92" s="33"/>
      <c r="H92" s="33"/>
      <c r="I92" s="33"/>
      <c r="J92" s="33"/>
      <c r="K92" s="33"/>
      <c r="L92" s="33"/>
      <c r="M92" s="33"/>
      <c r="N92" s="33"/>
    </row>
    <row r="93" spans="7:14" customFormat="1" ht="11.25" hidden="1">
      <c r="G93" s="33"/>
      <c r="H93" s="33"/>
      <c r="I93" s="33"/>
      <c r="J93" s="33"/>
      <c r="K93" s="33"/>
      <c r="L93" s="33"/>
      <c r="M93" s="33"/>
      <c r="N93" s="33"/>
    </row>
    <row r="94" spans="7:14" customFormat="1" ht="11.25" hidden="1">
      <c r="G94" s="33"/>
      <c r="H94" s="33"/>
      <c r="I94" s="33"/>
      <c r="J94" s="33"/>
      <c r="K94" s="33"/>
      <c r="L94" s="33"/>
      <c r="M94" s="33"/>
      <c r="N94" s="33"/>
    </row>
    <row r="95" spans="7:14" customFormat="1" ht="11.25" hidden="1">
      <c r="G95" s="33"/>
      <c r="H95" s="33"/>
      <c r="I95" s="33"/>
      <c r="J95" s="33"/>
      <c r="K95" s="33"/>
      <c r="L95" s="33"/>
      <c r="M95" s="33"/>
      <c r="N95" s="33"/>
    </row>
    <row r="96" spans="7:14" customFormat="1" ht="11.25" hidden="1">
      <c r="G96" s="33"/>
      <c r="H96" s="33"/>
      <c r="I96" s="33"/>
      <c r="J96" s="33"/>
      <c r="K96" s="33"/>
      <c r="L96" s="33"/>
      <c r="M96" s="33"/>
      <c r="N96" s="33"/>
    </row>
    <row r="97" spans="7:14" customFormat="1" ht="11.25" hidden="1">
      <c r="G97" s="33"/>
      <c r="H97" s="33"/>
      <c r="I97" s="33"/>
      <c r="J97" s="33"/>
      <c r="K97" s="33"/>
      <c r="L97" s="33"/>
      <c r="M97" s="33"/>
      <c r="N97" s="33"/>
    </row>
    <row r="98" spans="7:14" customFormat="1" ht="11.25" hidden="1">
      <c r="G98" s="33"/>
      <c r="H98" s="33"/>
      <c r="I98" s="33"/>
      <c r="J98" s="33"/>
      <c r="K98" s="33"/>
      <c r="L98" s="33"/>
      <c r="M98" s="33"/>
      <c r="N98" s="33"/>
    </row>
    <row r="99" spans="7:14" customFormat="1" ht="11.25" hidden="1">
      <c r="G99" s="33"/>
      <c r="H99" s="33"/>
      <c r="I99" s="33"/>
      <c r="J99" s="33"/>
      <c r="K99" s="33"/>
      <c r="L99" s="33"/>
      <c r="M99" s="33"/>
      <c r="N99" s="33"/>
    </row>
    <row r="100" spans="7:14" customFormat="1" ht="11.25" hidden="1">
      <c r="G100" s="33"/>
      <c r="H100" s="33"/>
      <c r="I100" s="33"/>
      <c r="J100" s="33"/>
      <c r="K100" s="33"/>
      <c r="L100" s="33"/>
      <c r="M100" s="33"/>
      <c r="N100" s="33"/>
    </row>
    <row r="101" spans="7:14" customFormat="1" ht="11.25" hidden="1">
      <c r="G101" s="33"/>
      <c r="H101" s="33"/>
      <c r="I101" s="33"/>
      <c r="J101" s="33"/>
      <c r="K101" s="33"/>
      <c r="L101" s="33"/>
      <c r="M101" s="33"/>
      <c r="N101" s="33"/>
    </row>
    <row r="102" spans="7:14" customFormat="1" ht="11.25" hidden="1">
      <c r="G102" s="33"/>
      <c r="H102" s="33"/>
      <c r="I102" s="33"/>
      <c r="J102" s="33"/>
      <c r="K102" s="33"/>
      <c r="L102" s="33"/>
      <c r="M102" s="33"/>
      <c r="N102" s="33"/>
    </row>
    <row r="103" spans="7:14" customFormat="1" ht="11.25" hidden="1">
      <c r="G103" s="33"/>
      <c r="H103" s="33"/>
      <c r="I103" s="33"/>
      <c r="J103" s="33"/>
      <c r="K103" s="33"/>
      <c r="L103" s="33"/>
      <c r="M103" s="33"/>
      <c r="N103" s="33"/>
    </row>
    <row r="104" spans="7:14" customFormat="1" ht="11.25" hidden="1">
      <c r="G104" s="33"/>
      <c r="H104" s="33"/>
      <c r="I104" s="33"/>
      <c r="J104" s="33"/>
      <c r="K104" s="33"/>
      <c r="L104" s="33"/>
      <c r="M104" s="33"/>
      <c r="N104" s="33"/>
    </row>
    <row r="105" spans="7:14" customFormat="1" ht="11.25" hidden="1">
      <c r="G105" s="33"/>
      <c r="H105" s="33"/>
      <c r="I105" s="33"/>
      <c r="J105" s="33"/>
      <c r="K105" s="33"/>
      <c r="L105" s="33"/>
      <c r="M105" s="33"/>
      <c r="N105" s="33"/>
    </row>
    <row r="106" spans="7:14" customFormat="1" ht="11.25" hidden="1">
      <c r="G106" s="33"/>
      <c r="H106" s="33"/>
      <c r="I106" s="33"/>
      <c r="J106" s="33"/>
      <c r="K106" s="33"/>
      <c r="L106" s="33"/>
      <c r="M106" s="33"/>
      <c r="N106" s="33"/>
    </row>
    <row r="107" spans="7:14" customFormat="1" ht="11.25" hidden="1">
      <c r="G107" s="33"/>
      <c r="H107" s="33"/>
      <c r="I107" s="33"/>
      <c r="J107" s="33"/>
      <c r="K107" s="33"/>
      <c r="L107" s="33"/>
      <c r="M107" s="33"/>
      <c r="N107" s="33"/>
    </row>
    <row r="108" spans="7:14" customFormat="1" ht="11.25" hidden="1">
      <c r="G108" s="33"/>
      <c r="H108" s="33"/>
      <c r="I108" s="33"/>
      <c r="J108" s="33"/>
      <c r="K108" s="33"/>
      <c r="L108" s="33"/>
      <c r="M108" s="33"/>
      <c r="N108" s="33"/>
    </row>
    <row r="109" spans="7:14" customFormat="1" ht="11.25" hidden="1">
      <c r="G109" s="33"/>
      <c r="H109" s="33"/>
      <c r="I109" s="33"/>
      <c r="J109" s="33"/>
      <c r="K109" s="33"/>
      <c r="L109" s="33"/>
      <c r="M109" s="33"/>
      <c r="N109" s="33"/>
    </row>
    <row r="110" spans="7:14" customFormat="1" ht="11.25" hidden="1">
      <c r="G110" s="33"/>
      <c r="H110" s="33"/>
      <c r="I110" s="33"/>
      <c r="J110" s="33"/>
      <c r="K110" s="33"/>
      <c r="L110" s="33"/>
      <c r="M110" s="33"/>
      <c r="N110" s="33"/>
    </row>
    <row r="111" spans="7:14" customFormat="1" ht="11.25" hidden="1">
      <c r="G111" s="33"/>
      <c r="H111" s="33"/>
      <c r="I111" s="33"/>
      <c r="J111" s="33"/>
      <c r="K111" s="33"/>
      <c r="L111" s="33"/>
      <c r="M111" s="33"/>
      <c r="N111" s="33"/>
    </row>
    <row r="112" spans="7:14" customFormat="1" ht="11.25" hidden="1">
      <c r="G112" s="33"/>
      <c r="H112" s="33"/>
      <c r="I112" s="33"/>
      <c r="J112" s="33"/>
      <c r="K112" s="33"/>
      <c r="L112" s="33"/>
      <c r="M112" s="33"/>
      <c r="N112" s="33"/>
    </row>
    <row r="113" spans="7:14" customFormat="1" ht="11.25" hidden="1">
      <c r="G113" s="33"/>
      <c r="H113" s="33"/>
      <c r="I113" s="33"/>
      <c r="J113" s="33"/>
      <c r="K113" s="33"/>
      <c r="L113" s="33"/>
      <c r="M113" s="33"/>
      <c r="N113" s="33"/>
    </row>
    <row r="114" spans="7:14" customFormat="1" ht="11.25" hidden="1">
      <c r="G114" s="33"/>
      <c r="H114" s="33"/>
      <c r="I114" s="33"/>
      <c r="J114" s="33"/>
      <c r="K114" s="33"/>
      <c r="L114" s="33"/>
      <c r="M114" s="33"/>
      <c r="N114" s="33"/>
    </row>
    <row r="115" spans="7:14" customFormat="1" ht="11.25" hidden="1">
      <c r="G115" s="33"/>
      <c r="H115" s="33"/>
      <c r="I115" s="33"/>
      <c r="J115" s="33"/>
      <c r="K115" s="33"/>
      <c r="L115" s="33"/>
      <c r="M115" s="33"/>
      <c r="N115" s="33"/>
    </row>
    <row r="116" spans="7:14" customFormat="1" ht="11.25" hidden="1">
      <c r="G116" s="33"/>
      <c r="H116" s="33"/>
      <c r="I116" s="33"/>
      <c r="J116" s="33"/>
      <c r="K116" s="33"/>
      <c r="L116" s="33"/>
      <c r="M116" s="33"/>
      <c r="N116" s="33"/>
    </row>
    <row r="117" spans="7:14" customFormat="1" ht="11.25" hidden="1">
      <c r="G117" s="33"/>
      <c r="H117" s="33"/>
      <c r="I117" s="33"/>
      <c r="J117" s="33"/>
      <c r="K117" s="33"/>
      <c r="L117" s="33"/>
      <c r="M117" s="33"/>
      <c r="N117" s="33"/>
    </row>
    <row r="118" spans="7:14" customFormat="1" ht="11.25" hidden="1">
      <c r="G118" s="33"/>
      <c r="H118" s="33"/>
      <c r="I118" s="33"/>
      <c r="J118" s="33"/>
      <c r="K118" s="33"/>
      <c r="L118" s="33"/>
      <c r="M118" s="33"/>
      <c r="N118" s="33"/>
    </row>
    <row r="119" spans="7:14" customFormat="1" ht="11.25" hidden="1">
      <c r="G119" s="33"/>
      <c r="H119" s="33"/>
      <c r="I119" s="33"/>
      <c r="J119" s="33"/>
      <c r="K119" s="33"/>
      <c r="L119" s="33"/>
      <c r="M119" s="33"/>
      <c r="N119" s="33"/>
    </row>
    <row r="120" spans="7:14" customFormat="1" ht="11.25" hidden="1">
      <c r="G120" s="33"/>
      <c r="H120" s="33"/>
      <c r="I120" s="33"/>
      <c r="J120" s="33"/>
      <c r="K120" s="33"/>
      <c r="L120" s="33"/>
      <c r="M120" s="33"/>
      <c r="N120" s="33"/>
    </row>
    <row r="121" spans="7:14" customFormat="1" ht="11.25" hidden="1">
      <c r="G121" s="33"/>
      <c r="H121" s="33"/>
      <c r="I121" s="33"/>
      <c r="J121" s="33"/>
      <c r="K121" s="33"/>
      <c r="L121" s="33"/>
      <c r="M121" s="33"/>
      <c r="N121" s="33"/>
    </row>
    <row r="122" spans="7:14" customFormat="1" ht="11.25" hidden="1">
      <c r="G122" s="33"/>
      <c r="H122" s="33"/>
      <c r="I122" s="33"/>
      <c r="J122" s="33"/>
      <c r="K122" s="33"/>
      <c r="L122" s="33"/>
      <c r="M122" s="33"/>
      <c r="N122" s="33"/>
    </row>
    <row r="123" spans="7:14" customFormat="1" ht="11.25" hidden="1">
      <c r="G123" s="33"/>
      <c r="H123" s="33"/>
      <c r="I123" s="33"/>
      <c r="J123" s="33"/>
      <c r="K123" s="33"/>
      <c r="L123" s="33"/>
      <c r="M123" s="33"/>
      <c r="N123" s="33"/>
    </row>
    <row r="124" spans="7:14" customFormat="1" ht="11.25" hidden="1">
      <c r="G124" s="33"/>
      <c r="H124" s="33"/>
      <c r="I124" s="33"/>
      <c r="J124" s="33"/>
      <c r="K124" s="33"/>
      <c r="L124" s="33"/>
      <c r="M124" s="33"/>
      <c r="N124" s="33"/>
    </row>
    <row r="125" spans="7:14" customFormat="1" ht="11.25" hidden="1">
      <c r="G125" s="33"/>
      <c r="H125" s="33"/>
      <c r="I125" s="33"/>
      <c r="J125" s="33"/>
      <c r="K125" s="33"/>
      <c r="L125" s="33"/>
      <c r="M125" s="33"/>
      <c r="N125" s="33"/>
    </row>
    <row r="126" spans="7:14" customFormat="1" ht="11.25" hidden="1">
      <c r="G126" s="33"/>
      <c r="H126" s="33"/>
      <c r="I126" s="33"/>
      <c r="J126" s="33"/>
      <c r="K126" s="33"/>
      <c r="L126" s="33"/>
      <c r="M126" s="33"/>
      <c r="N126" s="33"/>
    </row>
    <row r="127" spans="7:14" customFormat="1" ht="11.25" hidden="1">
      <c r="G127" s="33"/>
      <c r="H127" s="33"/>
      <c r="I127" s="33"/>
      <c r="J127" s="33"/>
      <c r="K127" s="33"/>
      <c r="L127" s="33"/>
      <c r="M127" s="33"/>
      <c r="N127" s="33"/>
    </row>
    <row r="128" spans="7:14" customFormat="1" ht="11.25" hidden="1">
      <c r="G128" s="33"/>
      <c r="H128" s="33"/>
      <c r="I128" s="33"/>
      <c r="J128" s="33"/>
      <c r="K128" s="33"/>
      <c r="L128" s="33"/>
      <c r="M128" s="33"/>
      <c r="N128" s="33"/>
    </row>
    <row r="129" spans="7:14" customFormat="1" ht="11.25" hidden="1">
      <c r="G129" s="33"/>
      <c r="H129" s="33"/>
      <c r="I129" s="33"/>
      <c r="J129" s="33"/>
      <c r="K129" s="33"/>
      <c r="L129" s="33"/>
      <c r="M129" s="33"/>
      <c r="N129" s="33"/>
    </row>
    <row r="130" spans="7:14" customFormat="1" ht="11.25" hidden="1">
      <c r="G130" s="33"/>
      <c r="H130" s="33"/>
      <c r="I130" s="33"/>
      <c r="J130" s="33"/>
      <c r="K130" s="33"/>
      <c r="L130" s="33"/>
      <c r="M130" s="33"/>
      <c r="N130" s="33"/>
    </row>
    <row r="131" spans="7:14" customFormat="1" ht="11.25" hidden="1">
      <c r="G131" s="33"/>
      <c r="H131" s="33"/>
      <c r="I131" s="33"/>
      <c r="J131" s="33"/>
      <c r="K131" s="33"/>
      <c r="L131" s="33"/>
      <c r="M131" s="33"/>
      <c r="N131" s="33"/>
    </row>
    <row r="132" spans="7:14" customFormat="1" ht="11.25" hidden="1">
      <c r="G132" s="33"/>
      <c r="H132" s="33"/>
      <c r="I132" s="33"/>
      <c r="J132" s="33"/>
      <c r="K132" s="33"/>
      <c r="L132" s="33"/>
      <c r="M132" s="33"/>
      <c r="N132" s="33"/>
    </row>
    <row r="133" spans="7:14" customFormat="1" ht="11.25" hidden="1">
      <c r="G133" s="33"/>
      <c r="H133" s="33"/>
      <c r="I133" s="33"/>
      <c r="J133" s="33"/>
      <c r="K133" s="33"/>
      <c r="L133" s="33"/>
      <c r="M133" s="33"/>
      <c r="N133" s="33"/>
    </row>
    <row r="134" spans="7:14" customFormat="1" ht="11.25" hidden="1">
      <c r="G134" s="33"/>
      <c r="H134" s="33"/>
      <c r="I134" s="33"/>
      <c r="J134" s="33"/>
      <c r="K134" s="33"/>
      <c r="L134" s="33"/>
      <c r="M134" s="33"/>
      <c r="N134" s="33"/>
    </row>
    <row r="135" spans="7:14" customFormat="1" ht="11.25" hidden="1">
      <c r="G135" s="33"/>
      <c r="H135" s="33"/>
      <c r="I135" s="33"/>
      <c r="J135" s="33"/>
      <c r="K135" s="33"/>
      <c r="L135" s="33"/>
      <c r="M135" s="33"/>
      <c r="N135" s="33"/>
    </row>
    <row r="136" spans="7:14" customFormat="1" ht="11.25" hidden="1">
      <c r="G136" s="33"/>
      <c r="H136" s="33"/>
      <c r="I136" s="33"/>
      <c r="J136" s="33"/>
      <c r="K136" s="33"/>
      <c r="L136" s="33"/>
      <c r="M136" s="33"/>
      <c r="N136" s="33"/>
    </row>
    <row r="137" spans="7:14" customFormat="1" ht="11.25" hidden="1">
      <c r="G137" s="33"/>
      <c r="H137" s="33"/>
      <c r="I137" s="33"/>
      <c r="J137" s="33"/>
      <c r="K137" s="33"/>
      <c r="L137" s="33"/>
      <c r="M137" s="33"/>
      <c r="N137" s="33"/>
    </row>
    <row r="138" spans="7:14" customFormat="1" ht="11.25" hidden="1">
      <c r="G138" s="33"/>
      <c r="H138" s="33"/>
      <c r="I138" s="33"/>
      <c r="J138" s="33"/>
      <c r="K138" s="33"/>
      <c r="L138" s="33"/>
      <c r="M138" s="33"/>
      <c r="N138" s="33"/>
    </row>
    <row r="139" spans="7:14" customFormat="1" ht="11.25" hidden="1">
      <c r="G139" s="33"/>
      <c r="H139" s="33"/>
      <c r="I139" s="33"/>
      <c r="J139" s="33"/>
      <c r="K139" s="33"/>
      <c r="L139" s="33"/>
      <c r="M139" s="33"/>
      <c r="N139" s="33"/>
    </row>
    <row r="140" spans="7:14" customFormat="1" ht="11.25" hidden="1">
      <c r="G140" s="33"/>
      <c r="H140" s="33"/>
      <c r="I140" s="33"/>
      <c r="J140" s="33"/>
      <c r="K140" s="33"/>
      <c r="L140" s="33"/>
      <c r="M140" s="33"/>
      <c r="N140" s="33"/>
    </row>
    <row r="141" spans="7:14" customFormat="1" ht="11.25" hidden="1">
      <c r="G141" s="33"/>
      <c r="H141" s="33"/>
      <c r="I141" s="33"/>
      <c r="J141" s="33"/>
      <c r="K141" s="33"/>
      <c r="L141" s="33"/>
      <c r="M141" s="33"/>
      <c r="N141" s="33"/>
    </row>
    <row r="142" spans="7:14" customFormat="1" ht="11.25" hidden="1">
      <c r="G142" s="33"/>
      <c r="H142" s="33"/>
      <c r="I142" s="33"/>
      <c r="J142" s="33"/>
      <c r="K142" s="33"/>
      <c r="L142" s="33"/>
      <c r="M142" s="33"/>
      <c r="N142" s="33"/>
    </row>
    <row r="143" spans="7:14" customFormat="1" ht="11.25" hidden="1">
      <c r="G143" s="33"/>
      <c r="H143" s="33"/>
      <c r="I143" s="33"/>
      <c r="J143" s="33"/>
      <c r="K143" s="33"/>
      <c r="L143" s="33"/>
      <c r="M143" s="33"/>
      <c r="N143" s="33"/>
    </row>
    <row r="144" spans="7:14" customFormat="1" ht="11.25" hidden="1">
      <c r="G144" s="33"/>
      <c r="H144" s="33"/>
      <c r="I144" s="33"/>
      <c r="J144" s="33"/>
      <c r="K144" s="33"/>
      <c r="L144" s="33"/>
      <c r="M144" s="33"/>
      <c r="N144" s="33"/>
    </row>
    <row r="145" spans="7:14" customFormat="1" ht="11.25" hidden="1">
      <c r="G145" s="33"/>
      <c r="H145" s="33"/>
      <c r="I145" s="33"/>
      <c r="J145" s="33"/>
      <c r="K145" s="33"/>
      <c r="L145" s="33"/>
      <c r="M145" s="33"/>
      <c r="N145" s="33"/>
    </row>
    <row r="146" spans="7:14" customFormat="1" ht="11.25" hidden="1">
      <c r="G146" s="33"/>
      <c r="H146" s="33"/>
      <c r="I146" s="33"/>
      <c r="J146" s="33"/>
      <c r="K146" s="33"/>
      <c r="L146" s="33"/>
      <c r="M146" s="33"/>
      <c r="N146" s="33"/>
    </row>
    <row r="147" spans="7:14" customFormat="1" ht="11.25" hidden="1">
      <c r="G147" s="33"/>
      <c r="H147" s="33"/>
      <c r="I147" s="33"/>
      <c r="J147" s="33"/>
      <c r="K147" s="33"/>
      <c r="L147" s="33"/>
      <c r="M147" s="33"/>
      <c r="N147" s="33"/>
    </row>
    <row r="148" spans="7:14" customFormat="1" ht="11.25" hidden="1">
      <c r="G148" s="33"/>
      <c r="H148" s="33"/>
      <c r="I148" s="33"/>
      <c r="J148" s="33"/>
      <c r="K148" s="33"/>
      <c r="L148" s="33"/>
      <c r="M148" s="33"/>
      <c r="N148" s="33"/>
    </row>
    <row r="149" spans="7:14" customFormat="1" ht="11.25" hidden="1">
      <c r="G149" s="33"/>
      <c r="H149" s="33"/>
      <c r="I149" s="33"/>
      <c r="J149" s="33"/>
      <c r="K149" s="33"/>
      <c r="L149" s="33"/>
      <c r="M149" s="33"/>
      <c r="N149" s="33"/>
    </row>
    <row r="150" spans="7:14" customFormat="1" ht="11.25" hidden="1">
      <c r="G150" s="33"/>
      <c r="H150" s="33"/>
      <c r="I150" s="33"/>
      <c r="J150" s="33"/>
      <c r="K150" s="33"/>
      <c r="L150" s="33"/>
      <c r="M150" s="33"/>
      <c r="N150" s="33"/>
    </row>
    <row r="151" spans="7:14" customFormat="1" ht="11.25" hidden="1">
      <c r="G151" s="33"/>
      <c r="H151" s="33"/>
      <c r="I151" s="33"/>
      <c r="J151" s="33"/>
      <c r="K151" s="33"/>
      <c r="L151" s="33"/>
      <c r="M151" s="33"/>
      <c r="N151" s="33"/>
    </row>
    <row r="152" spans="7:14" customFormat="1" ht="11.25" hidden="1">
      <c r="G152" s="33"/>
      <c r="H152" s="33"/>
      <c r="I152" s="33"/>
      <c r="J152" s="33"/>
      <c r="K152" s="33"/>
      <c r="L152" s="33"/>
      <c r="M152" s="33"/>
      <c r="N152" s="33"/>
    </row>
    <row r="153" spans="7:14" customFormat="1" ht="11.25" hidden="1">
      <c r="G153" s="33"/>
      <c r="H153" s="33"/>
      <c r="I153" s="33"/>
      <c r="J153" s="33"/>
      <c r="K153" s="33"/>
      <c r="L153" s="33"/>
      <c r="M153" s="33"/>
      <c r="N153" s="33"/>
    </row>
    <row r="154" spans="7:14" customFormat="1" ht="11.25" hidden="1">
      <c r="G154" s="33"/>
      <c r="H154" s="33"/>
      <c r="I154" s="33"/>
      <c r="J154" s="33"/>
      <c r="K154" s="33"/>
      <c r="L154" s="33"/>
      <c r="M154" s="33"/>
      <c r="N154" s="33"/>
    </row>
    <row r="155" spans="7:14" customFormat="1" ht="11.25" hidden="1">
      <c r="G155" s="33"/>
      <c r="H155" s="33"/>
      <c r="I155" s="33"/>
      <c r="J155" s="33"/>
      <c r="K155" s="33"/>
      <c r="L155" s="33"/>
      <c r="M155" s="33"/>
      <c r="N155" s="33"/>
    </row>
    <row r="156" spans="7:14" customFormat="1" ht="11.25" hidden="1">
      <c r="G156" s="33"/>
      <c r="H156" s="33"/>
      <c r="I156" s="33"/>
      <c r="J156" s="33"/>
      <c r="K156" s="33"/>
      <c r="L156" s="33"/>
      <c r="M156" s="33"/>
      <c r="N156" s="33"/>
    </row>
    <row r="157" spans="7:14" customFormat="1" ht="11.25" hidden="1">
      <c r="G157" s="33"/>
      <c r="H157" s="33"/>
      <c r="I157" s="33"/>
      <c r="J157" s="33"/>
      <c r="K157" s="33"/>
      <c r="L157" s="33"/>
      <c r="M157" s="33"/>
      <c r="N157" s="33"/>
    </row>
    <row r="158" spans="7:14" customFormat="1" ht="11.25" hidden="1">
      <c r="G158" s="33"/>
      <c r="H158" s="33"/>
      <c r="I158" s="33"/>
      <c r="J158" s="33"/>
      <c r="K158" s="33"/>
      <c r="L158" s="33"/>
      <c r="M158" s="33"/>
      <c r="N158" s="33"/>
    </row>
    <row r="159" spans="7:14" customFormat="1" ht="11.25" hidden="1">
      <c r="G159" s="33"/>
      <c r="H159" s="33"/>
      <c r="I159" s="33"/>
      <c r="J159" s="33"/>
      <c r="K159" s="33"/>
      <c r="L159" s="33"/>
      <c r="M159" s="33"/>
      <c r="N159" s="33"/>
    </row>
    <row r="160" spans="7:14" customFormat="1" ht="11.25" hidden="1">
      <c r="G160" s="33"/>
      <c r="H160" s="33"/>
      <c r="I160" s="33"/>
      <c r="J160" s="33"/>
      <c r="K160" s="33"/>
      <c r="L160" s="33"/>
      <c r="M160" s="33"/>
      <c r="N160" s="33"/>
    </row>
    <row r="161" spans="7:14" customFormat="1" ht="11.25" hidden="1">
      <c r="G161" s="33"/>
      <c r="H161" s="33"/>
      <c r="I161" s="33"/>
      <c r="J161" s="33"/>
      <c r="K161" s="33"/>
      <c r="L161" s="33"/>
      <c r="M161" s="33"/>
      <c r="N161" s="33"/>
    </row>
    <row r="162" spans="7:14" customFormat="1" ht="11.25" hidden="1">
      <c r="G162" s="33"/>
      <c r="H162" s="33"/>
      <c r="I162" s="33"/>
      <c r="J162" s="33"/>
      <c r="K162" s="33"/>
      <c r="L162" s="33"/>
      <c r="M162" s="33"/>
      <c r="N162" s="33"/>
    </row>
    <row r="163" spans="7:14" customFormat="1" ht="11.25" hidden="1">
      <c r="G163" s="33"/>
      <c r="H163" s="33"/>
      <c r="I163" s="33"/>
      <c r="J163" s="33"/>
      <c r="K163" s="33"/>
      <c r="L163" s="33"/>
      <c r="M163" s="33"/>
      <c r="N163" s="33"/>
    </row>
    <row r="164" spans="7:14" customFormat="1" ht="11.25" hidden="1">
      <c r="G164" s="33"/>
      <c r="H164" s="33"/>
      <c r="I164" s="33"/>
      <c r="J164" s="33"/>
      <c r="K164" s="33"/>
      <c r="L164" s="33"/>
      <c r="M164" s="33"/>
      <c r="N164" s="33"/>
    </row>
    <row r="165" spans="7:14" customFormat="1" ht="11.25" hidden="1">
      <c r="G165" s="33"/>
      <c r="H165" s="33"/>
      <c r="I165" s="33"/>
      <c r="J165" s="33"/>
      <c r="K165" s="33"/>
      <c r="L165" s="33"/>
      <c r="M165" s="33"/>
      <c r="N165" s="33"/>
    </row>
    <row r="166" spans="7:14" customFormat="1" ht="11.25" hidden="1">
      <c r="G166" s="33"/>
      <c r="H166" s="33"/>
      <c r="I166" s="33"/>
      <c r="J166" s="33"/>
      <c r="K166" s="33"/>
      <c r="L166" s="33"/>
      <c r="M166" s="33"/>
      <c r="N166" s="33"/>
    </row>
    <row r="167" spans="7:14" customFormat="1" ht="11.25" hidden="1">
      <c r="G167" s="33"/>
      <c r="H167" s="33"/>
      <c r="I167" s="33"/>
      <c r="J167" s="33"/>
      <c r="K167" s="33"/>
      <c r="L167" s="33"/>
      <c r="M167" s="33"/>
      <c r="N167" s="33"/>
    </row>
    <row r="168" spans="7:14" customFormat="1" ht="11.25" hidden="1">
      <c r="G168" s="33"/>
      <c r="H168" s="33"/>
      <c r="I168" s="33"/>
      <c r="J168" s="33"/>
      <c r="K168" s="33"/>
      <c r="L168" s="33"/>
      <c r="M168" s="33"/>
      <c r="N168" s="33"/>
    </row>
    <row r="169" spans="7:14" customFormat="1" ht="11.25" hidden="1">
      <c r="G169" s="33"/>
      <c r="H169" s="33"/>
      <c r="I169" s="33"/>
      <c r="J169" s="33"/>
      <c r="K169" s="33"/>
      <c r="L169" s="33"/>
      <c r="M169" s="33"/>
      <c r="N169" s="33"/>
    </row>
    <row r="170" spans="7:14" customFormat="1" ht="11.25" hidden="1">
      <c r="G170" s="33"/>
      <c r="H170" s="33"/>
      <c r="I170" s="33"/>
      <c r="J170" s="33"/>
      <c r="K170" s="33"/>
      <c r="L170" s="33"/>
      <c r="M170" s="33"/>
      <c r="N170" s="33"/>
    </row>
    <row r="171" spans="7:14" customFormat="1" ht="11.25" hidden="1">
      <c r="G171" s="33"/>
      <c r="H171" s="33"/>
      <c r="I171" s="33"/>
      <c r="J171" s="33"/>
      <c r="K171" s="33"/>
      <c r="L171" s="33"/>
      <c r="M171" s="33"/>
      <c r="N171" s="33"/>
    </row>
    <row r="172" spans="7:14" customFormat="1" ht="11.25" hidden="1">
      <c r="G172" s="33"/>
      <c r="H172" s="33"/>
      <c r="I172" s="33"/>
      <c r="J172" s="33"/>
      <c r="K172" s="33"/>
      <c r="L172" s="33"/>
      <c r="M172" s="33"/>
      <c r="N172" s="33"/>
    </row>
    <row r="173" spans="7:14" customFormat="1" ht="11.25" hidden="1">
      <c r="G173" s="33"/>
      <c r="H173" s="33"/>
      <c r="I173" s="33"/>
      <c r="J173" s="33"/>
      <c r="K173" s="33"/>
      <c r="L173" s="33"/>
      <c r="M173" s="33"/>
      <c r="N173" s="33"/>
    </row>
    <row r="174" spans="7:14" customFormat="1" ht="11.25" hidden="1">
      <c r="G174" s="33"/>
      <c r="H174" s="33"/>
      <c r="I174" s="33"/>
      <c r="J174" s="33"/>
      <c r="K174" s="33"/>
      <c r="L174" s="33"/>
      <c r="M174" s="33"/>
      <c r="N174" s="33"/>
    </row>
    <row r="175" spans="7:14" customFormat="1" ht="11.25" hidden="1">
      <c r="G175" s="33"/>
      <c r="H175" s="33"/>
      <c r="I175" s="33"/>
      <c r="J175" s="33"/>
      <c r="K175" s="33"/>
      <c r="L175" s="33"/>
      <c r="M175" s="33"/>
      <c r="N175" s="33"/>
    </row>
    <row r="176" spans="7:14" customFormat="1" ht="11.25" hidden="1">
      <c r="G176" s="33"/>
      <c r="H176" s="33"/>
      <c r="I176" s="33"/>
      <c r="J176" s="33"/>
      <c r="K176" s="33"/>
      <c r="L176" s="33"/>
      <c r="M176" s="33"/>
      <c r="N176" s="33"/>
    </row>
    <row r="177" spans="1:14" ht="11.25" hidden="1"/>
    <row r="178" spans="1:14" ht="11.25" hidden="1"/>
    <row r="179" spans="1:14" ht="11.25" hidden="1"/>
    <row r="180" spans="1:14" ht="11.25" hidden="1"/>
    <row r="181" spans="1:14" ht="11.25" hidden="1"/>
    <row r="182" spans="1:14" ht="11.25" hidden="1"/>
    <row r="183" spans="1:14" ht="11.25" hidden="1"/>
    <row r="184" spans="1:14" ht="11.25" hidden="1"/>
    <row r="185" spans="1:14" ht="11.25" hidden="1"/>
    <row r="186" spans="1:14" ht="11.25" hidden="1"/>
    <row r="187" spans="1:14" ht="11.25" hidden="1"/>
    <row r="188" spans="1:14" ht="11.25" hidden="1"/>
    <row r="189" spans="1:14" ht="11.25" hidden="1"/>
    <row r="190" spans="1:14" s="33" customFormat="1" ht="9.9499999999999993" customHeight="1"/>
    <row r="191" spans="1:14" ht="12.95" customHeight="1">
      <c r="A191" s="119" t="s">
        <v>225</v>
      </c>
      <c r="B191" s="119"/>
      <c r="C191" s="119"/>
      <c r="D191" s="119"/>
      <c r="E191" s="119"/>
      <c r="F191" s="119"/>
      <c r="G191" s="119" t="s">
        <v>226</v>
      </c>
      <c r="H191" s="119"/>
      <c r="I191" s="119"/>
      <c r="J191" s="119"/>
      <c r="K191" s="119"/>
      <c r="L191" s="119"/>
      <c r="M191" s="119"/>
      <c r="N191" s="34"/>
    </row>
    <row r="192" spans="1:14" ht="12.95" customHeight="1">
      <c r="A192" s="119" t="s">
        <v>227</v>
      </c>
      <c r="B192" s="119"/>
      <c r="C192" s="119"/>
      <c r="D192" s="119"/>
      <c r="E192" s="119"/>
      <c r="F192" s="119"/>
      <c r="G192" s="119" t="s">
        <v>228</v>
      </c>
      <c r="H192" s="119"/>
      <c r="I192" s="119"/>
      <c r="J192" s="119"/>
      <c r="K192" s="119"/>
      <c r="L192" s="119"/>
      <c r="M192" s="119"/>
      <c r="N192" s="34"/>
    </row>
    <row r="193" spans="1:14" ht="12.95" customHeight="1">
      <c r="A193" s="120">
        <v>23</v>
      </c>
      <c r="B193" s="120"/>
      <c r="C193" s="120"/>
      <c r="D193" s="120"/>
      <c r="E193" s="120"/>
      <c r="F193" s="120"/>
      <c r="G193" s="121">
        <v>21444707.170000002</v>
      </c>
      <c r="H193" s="121"/>
      <c r="I193" s="121"/>
      <c r="J193" s="121"/>
      <c r="K193" s="121"/>
      <c r="L193" s="121"/>
      <c r="M193" s="121"/>
      <c r="N193" s="35">
        <f>G193/1000</f>
        <v>21444.707170000001</v>
      </c>
    </row>
    <row r="194" spans="1:14" ht="11.1" customHeight="1" outlineLevel="1">
      <c r="A194" s="115" t="s">
        <v>42</v>
      </c>
      <c r="B194" s="115"/>
      <c r="C194" s="115"/>
      <c r="D194" s="115"/>
      <c r="E194" s="115"/>
      <c r="F194" s="115"/>
      <c r="G194" s="116">
        <v>10584809.710000001</v>
      </c>
      <c r="H194" s="116"/>
      <c r="I194" s="116"/>
      <c r="J194" s="116"/>
      <c r="K194" s="116"/>
      <c r="L194" s="116"/>
      <c r="M194" s="116"/>
      <c r="N194" s="36">
        <f>G194/1000</f>
        <v>10584.809710000001</v>
      </c>
    </row>
    <row r="195" spans="1:14" ht="10.5" customHeight="1" outlineLevel="1">
      <c r="A195" s="115" t="s">
        <v>229</v>
      </c>
      <c r="B195" s="115"/>
      <c r="C195" s="115"/>
      <c r="D195" s="115"/>
      <c r="E195" s="115"/>
      <c r="F195" s="115"/>
      <c r="G195" s="116">
        <v>10030.780000000001</v>
      </c>
      <c r="H195" s="116"/>
      <c r="I195" s="116"/>
      <c r="J195" s="116"/>
      <c r="K195" s="116"/>
      <c r="L195" s="116"/>
      <c r="M195" s="116"/>
      <c r="N195" s="36">
        <f t="shared" ref="N195:N219" si="0">G195/1000</f>
        <v>10.03078</v>
      </c>
    </row>
    <row r="196" spans="1:14" ht="21.95" customHeight="1" outlineLevel="1">
      <c r="A196" s="115" t="s">
        <v>230</v>
      </c>
      <c r="B196" s="115"/>
      <c r="C196" s="115"/>
      <c r="D196" s="115"/>
      <c r="E196" s="115"/>
      <c r="F196" s="115"/>
      <c r="G196" s="116">
        <v>2811.57</v>
      </c>
      <c r="H196" s="116"/>
      <c r="I196" s="116"/>
      <c r="J196" s="116"/>
      <c r="K196" s="116"/>
      <c r="L196" s="116"/>
      <c r="M196" s="116"/>
      <c r="N196" s="36">
        <f t="shared" si="0"/>
        <v>2.8115700000000001</v>
      </c>
    </row>
    <row r="197" spans="1:14" ht="21.95" customHeight="1" outlineLevel="1">
      <c r="A197" s="115" t="s">
        <v>231</v>
      </c>
      <c r="B197" s="115"/>
      <c r="C197" s="115"/>
      <c r="D197" s="115"/>
      <c r="E197" s="115"/>
      <c r="F197" s="115"/>
      <c r="G197" s="116">
        <v>1071875.8500000001</v>
      </c>
      <c r="H197" s="116"/>
      <c r="I197" s="116"/>
      <c r="J197" s="116"/>
      <c r="K197" s="116"/>
      <c r="L197" s="116"/>
      <c r="M197" s="116"/>
      <c r="N197" s="36">
        <f t="shared" si="0"/>
        <v>1071.8758500000001</v>
      </c>
    </row>
    <row r="198" spans="1:14" ht="21.95" customHeight="1" outlineLevel="1">
      <c r="A198" s="115" t="s">
        <v>232</v>
      </c>
      <c r="B198" s="115"/>
      <c r="C198" s="115"/>
      <c r="D198" s="115"/>
      <c r="E198" s="115"/>
      <c r="F198" s="115"/>
      <c r="G198" s="116">
        <v>23832.52</v>
      </c>
      <c r="H198" s="116"/>
      <c r="I198" s="116"/>
      <c r="J198" s="116"/>
      <c r="K198" s="116"/>
      <c r="L198" s="116"/>
      <c r="M198" s="116"/>
      <c r="N198" s="36">
        <f t="shared" si="0"/>
        <v>23.832519999999999</v>
      </c>
    </row>
    <row r="199" spans="1:14" ht="11.1" customHeight="1" outlineLevel="1">
      <c r="A199" s="115" t="s">
        <v>140</v>
      </c>
      <c r="B199" s="115"/>
      <c r="C199" s="115"/>
      <c r="D199" s="115"/>
      <c r="E199" s="115"/>
      <c r="F199" s="115"/>
      <c r="G199" s="116">
        <v>1636.95</v>
      </c>
      <c r="H199" s="116"/>
      <c r="I199" s="116"/>
      <c r="J199" s="116"/>
      <c r="K199" s="116"/>
      <c r="L199" s="116"/>
      <c r="M199" s="116"/>
      <c r="N199" s="36">
        <f t="shared" si="0"/>
        <v>1.6369500000000001</v>
      </c>
    </row>
    <row r="200" spans="1:14" ht="11.1" customHeight="1" outlineLevel="1">
      <c r="A200" s="115" t="s">
        <v>233</v>
      </c>
      <c r="B200" s="115"/>
      <c r="C200" s="115"/>
      <c r="D200" s="115"/>
      <c r="E200" s="115"/>
      <c r="F200" s="115"/>
      <c r="G200" s="116">
        <v>42122.79</v>
      </c>
      <c r="H200" s="116"/>
      <c r="I200" s="116"/>
      <c r="J200" s="116"/>
      <c r="K200" s="116"/>
      <c r="L200" s="116"/>
      <c r="M200" s="116"/>
      <c r="N200" s="36">
        <f t="shared" si="0"/>
        <v>42.122790000000002</v>
      </c>
    </row>
    <row r="201" spans="1:14" ht="11.1" customHeight="1" outlineLevel="1">
      <c r="A201" s="115" t="s">
        <v>234</v>
      </c>
      <c r="B201" s="115"/>
      <c r="C201" s="115"/>
      <c r="D201" s="115"/>
      <c r="E201" s="115"/>
      <c r="F201" s="115"/>
      <c r="G201" s="116">
        <v>226933.61</v>
      </c>
      <c r="H201" s="116"/>
      <c r="I201" s="116"/>
      <c r="J201" s="116"/>
      <c r="K201" s="116"/>
      <c r="L201" s="116"/>
      <c r="M201" s="116"/>
      <c r="N201" s="36">
        <f t="shared" si="0"/>
        <v>226.93360999999999</v>
      </c>
    </row>
    <row r="202" spans="1:14" ht="11.25" outlineLevel="1">
      <c r="A202" s="115" t="s">
        <v>235</v>
      </c>
      <c r="B202" s="115"/>
      <c r="C202" s="115"/>
      <c r="D202" s="115"/>
      <c r="E202" s="115"/>
      <c r="F202" s="115"/>
      <c r="G202" s="116">
        <v>984013.82</v>
      </c>
      <c r="H202" s="116"/>
      <c r="I202" s="116"/>
      <c r="J202" s="116"/>
      <c r="K202" s="116"/>
      <c r="L202" s="116"/>
      <c r="M202" s="116"/>
      <c r="N202" s="36">
        <f t="shared" si="0"/>
        <v>984.0138199999999</v>
      </c>
    </row>
    <row r="203" spans="1:14" ht="11.25" outlineLevel="1">
      <c r="A203" s="115" t="s">
        <v>236</v>
      </c>
      <c r="B203" s="115"/>
      <c r="C203" s="115"/>
      <c r="D203" s="115"/>
      <c r="E203" s="115"/>
      <c r="F203" s="115"/>
      <c r="G203" s="116">
        <v>8899.35</v>
      </c>
      <c r="H203" s="116"/>
      <c r="I203" s="116"/>
      <c r="J203" s="116"/>
      <c r="K203" s="116"/>
      <c r="L203" s="116"/>
      <c r="M203" s="116"/>
      <c r="N203" s="36">
        <f t="shared" si="0"/>
        <v>8.8993500000000001</v>
      </c>
    </row>
    <row r="204" spans="1:14" ht="11.25" outlineLevel="1">
      <c r="A204" s="115" t="s">
        <v>237</v>
      </c>
      <c r="B204" s="115"/>
      <c r="C204" s="115"/>
      <c r="D204" s="115"/>
      <c r="E204" s="115"/>
      <c r="F204" s="115"/>
      <c r="G204" s="116">
        <v>129562.63</v>
      </c>
      <c r="H204" s="116"/>
      <c r="I204" s="116"/>
      <c r="J204" s="116"/>
      <c r="K204" s="116"/>
      <c r="L204" s="116"/>
      <c r="M204" s="116"/>
      <c r="N204" s="36">
        <f t="shared" si="0"/>
        <v>129.56263000000001</v>
      </c>
    </row>
    <row r="205" spans="1:14" ht="11.25" outlineLevel="1">
      <c r="A205" s="115" t="s">
        <v>46</v>
      </c>
      <c r="B205" s="115"/>
      <c r="C205" s="115"/>
      <c r="D205" s="115"/>
      <c r="E205" s="115"/>
      <c r="F205" s="115"/>
      <c r="G205" s="116">
        <v>5921.26</v>
      </c>
      <c r="H205" s="116"/>
      <c r="I205" s="116"/>
      <c r="J205" s="116"/>
      <c r="K205" s="116"/>
      <c r="L205" s="116"/>
      <c r="M205" s="116"/>
      <c r="N205" s="36">
        <f t="shared" si="0"/>
        <v>5.9212600000000002</v>
      </c>
    </row>
    <row r="206" spans="1:14" ht="11.25" outlineLevel="1">
      <c r="A206" s="115" t="s">
        <v>34</v>
      </c>
      <c r="B206" s="115"/>
      <c r="C206" s="115"/>
      <c r="D206" s="115"/>
      <c r="E206" s="115"/>
      <c r="F206" s="115"/>
      <c r="G206" s="116">
        <v>4178830.84</v>
      </c>
      <c r="H206" s="116"/>
      <c r="I206" s="116"/>
      <c r="J206" s="116"/>
      <c r="K206" s="116"/>
      <c r="L206" s="116"/>
      <c r="M206" s="116"/>
      <c r="N206" s="36">
        <f t="shared" si="0"/>
        <v>4178.8308399999996</v>
      </c>
    </row>
    <row r="207" spans="1:14" ht="11.25" outlineLevel="1">
      <c r="A207" s="115" t="s">
        <v>124</v>
      </c>
      <c r="B207" s="115"/>
      <c r="C207" s="115"/>
      <c r="D207" s="115"/>
      <c r="E207" s="115"/>
      <c r="F207" s="115"/>
      <c r="G207" s="116">
        <v>1497.48</v>
      </c>
      <c r="H207" s="116"/>
      <c r="I207" s="116"/>
      <c r="J207" s="116"/>
      <c r="K207" s="116"/>
      <c r="L207" s="116"/>
      <c r="M207" s="116"/>
      <c r="N207" s="36">
        <f t="shared" si="0"/>
        <v>1.4974799999999999</v>
      </c>
    </row>
    <row r="208" spans="1:14" ht="11.25" outlineLevel="1">
      <c r="A208" s="115" t="s">
        <v>238</v>
      </c>
      <c r="B208" s="115"/>
      <c r="C208" s="115"/>
      <c r="D208" s="115"/>
      <c r="E208" s="115"/>
      <c r="F208" s="115"/>
      <c r="G208" s="116">
        <v>694162.59</v>
      </c>
      <c r="H208" s="116"/>
      <c r="I208" s="116"/>
      <c r="J208" s="116"/>
      <c r="K208" s="116"/>
      <c r="L208" s="116"/>
      <c r="M208" s="116"/>
      <c r="N208" s="36">
        <f t="shared" si="0"/>
        <v>694.16259000000002</v>
      </c>
    </row>
    <row r="209" spans="1:14" ht="11.25" outlineLevel="1">
      <c r="A209" s="115" t="s">
        <v>239</v>
      </c>
      <c r="B209" s="115"/>
      <c r="C209" s="115"/>
      <c r="D209" s="115"/>
      <c r="E209" s="115"/>
      <c r="F209" s="115"/>
      <c r="G209" s="116">
        <v>375887.41</v>
      </c>
      <c r="H209" s="116"/>
      <c r="I209" s="116"/>
      <c r="J209" s="116"/>
      <c r="K209" s="116"/>
      <c r="L209" s="116"/>
      <c r="M209" s="116"/>
      <c r="N209" s="36">
        <f t="shared" si="0"/>
        <v>375.88740999999999</v>
      </c>
    </row>
    <row r="210" spans="1:14" ht="11.25" outlineLevel="1">
      <c r="A210" s="115" t="s">
        <v>240</v>
      </c>
      <c r="B210" s="115"/>
      <c r="C210" s="115"/>
      <c r="D210" s="115"/>
      <c r="E210" s="115"/>
      <c r="F210" s="115"/>
      <c r="G210" s="116">
        <v>23865.24</v>
      </c>
      <c r="H210" s="116"/>
      <c r="I210" s="116"/>
      <c r="J210" s="116"/>
      <c r="K210" s="116"/>
      <c r="L210" s="116"/>
      <c r="M210" s="116"/>
      <c r="N210" s="36">
        <f t="shared" si="0"/>
        <v>23.86524</v>
      </c>
    </row>
    <row r="211" spans="1:14" ht="21" customHeight="1" outlineLevel="1">
      <c r="A211" s="115" t="s">
        <v>241</v>
      </c>
      <c r="B211" s="115"/>
      <c r="C211" s="115"/>
      <c r="D211" s="115"/>
      <c r="E211" s="115"/>
      <c r="F211" s="115"/>
      <c r="G211" s="116">
        <v>776497.78</v>
      </c>
      <c r="H211" s="116"/>
      <c r="I211" s="116"/>
      <c r="J211" s="116"/>
      <c r="K211" s="116"/>
      <c r="L211" s="116"/>
      <c r="M211" s="116"/>
      <c r="N211" s="36">
        <f t="shared" si="0"/>
        <v>776.49778000000003</v>
      </c>
    </row>
    <row r="212" spans="1:14" ht="11.25" outlineLevel="1">
      <c r="A212" s="115" t="s">
        <v>36</v>
      </c>
      <c r="B212" s="115"/>
      <c r="C212" s="115"/>
      <c r="D212" s="115"/>
      <c r="E212" s="115"/>
      <c r="F212" s="115"/>
      <c r="G212" s="116">
        <v>270848.09999999998</v>
      </c>
      <c r="H212" s="116"/>
      <c r="I212" s="116"/>
      <c r="J212" s="116"/>
      <c r="K212" s="116"/>
      <c r="L212" s="116"/>
      <c r="M212" s="116"/>
      <c r="N212" s="36">
        <f t="shared" si="0"/>
        <v>270.84809999999999</v>
      </c>
    </row>
    <row r="213" spans="1:14" ht="11.25" outlineLevel="1">
      <c r="A213" s="115" t="s">
        <v>114</v>
      </c>
      <c r="B213" s="115"/>
      <c r="C213" s="115"/>
      <c r="D213" s="115"/>
      <c r="E213" s="115"/>
      <c r="F213" s="115"/>
      <c r="G213" s="116">
        <v>64375.98</v>
      </c>
      <c r="H213" s="116"/>
      <c r="I213" s="116"/>
      <c r="J213" s="116"/>
      <c r="K213" s="116"/>
      <c r="L213" s="116"/>
      <c r="M213" s="116"/>
      <c r="N213" s="36">
        <f t="shared" si="0"/>
        <v>64.375979999999998</v>
      </c>
    </row>
    <row r="214" spans="1:14" ht="11.25" outlineLevel="1">
      <c r="A214" s="115" t="s">
        <v>108</v>
      </c>
      <c r="B214" s="115"/>
      <c r="C214" s="115"/>
      <c r="D214" s="115"/>
      <c r="E214" s="115"/>
      <c r="F214" s="115"/>
      <c r="G214" s="116">
        <v>10524.95</v>
      </c>
      <c r="H214" s="116"/>
      <c r="I214" s="116"/>
      <c r="J214" s="116"/>
      <c r="K214" s="116"/>
      <c r="L214" s="116"/>
      <c r="M214" s="116"/>
      <c r="N214" s="36">
        <f t="shared" si="0"/>
        <v>10.52495</v>
      </c>
    </row>
    <row r="215" spans="1:14" ht="11.25" outlineLevel="1">
      <c r="A215" s="115" t="s">
        <v>98</v>
      </c>
      <c r="B215" s="115"/>
      <c r="C215" s="115"/>
      <c r="D215" s="115"/>
      <c r="E215" s="115"/>
      <c r="F215" s="115"/>
      <c r="G215" s="116">
        <v>1973.35</v>
      </c>
      <c r="H215" s="116"/>
      <c r="I215" s="116"/>
      <c r="J215" s="116"/>
      <c r="K215" s="116"/>
      <c r="L215" s="116"/>
      <c r="M215" s="116"/>
      <c r="N215" s="36">
        <f t="shared" si="0"/>
        <v>1.9733499999999999</v>
      </c>
    </row>
    <row r="216" spans="1:14" ht="11.25" outlineLevel="1">
      <c r="A216" s="115" t="s">
        <v>242</v>
      </c>
      <c r="B216" s="115"/>
      <c r="C216" s="115"/>
      <c r="D216" s="115"/>
      <c r="E216" s="115"/>
      <c r="F216" s="115"/>
      <c r="G216" s="116">
        <v>17654.34</v>
      </c>
      <c r="H216" s="116"/>
      <c r="I216" s="116"/>
      <c r="J216" s="116"/>
      <c r="K216" s="116"/>
      <c r="L216" s="116"/>
      <c r="M216" s="116"/>
      <c r="N216" s="36">
        <f t="shared" si="0"/>
        <v>17.654340000000001</v>
      </c>
    </row>
    <row r="217" spans="1:14" ht="11.25" outlineLevel="1">
      <c r="A217" s="115" t="s">
        <v>243</v>
      </c>
      <c r="B217" s="115"/>
      <c r="C217" s="115"/>
      <c r="D217" s="115"/>
      <c r="E217" s="115"/>
      <c r="F217" s="115"/>
      <c r="G217" s="116">
        <v>1778546.91</v>
      </c>
      <c r="H217" s="116"/>
      <c r="I217" s="116"/>
      <c r="J217" s="116"/>
      <c r="K217" s="116"/>
      <c r="L217" s="116"/>
      <c r="M217" s="116"/>
      <c r="N217" s="36">
        <f t="shared" si="0"/>
        <v>1778.54691</v>
      </c>
    </row>
    <row r="218" spans="1:14" ht="11.25" outlineLevel="1">
      <c r="A218" s="115" t="s">
        <v>244</v>
      </c>
      <c r="B218" s="115"/>
      <c r="C218" s="115"/>
      <c r="D218" s="115"/>
      <c r="E218" s="115"/>
      <c r="F218" s="115"/>
      <c r="G218" s="116">
        <v>10880</v>
      </c>
      <c r="H218" s="116"/>
      <c r="I218" s="116"/>
      <c r="J218" s="116"/>
      <c r="K218" s="116"/>
      <c r="L218" s="116"/>
      <c r="M218" s="116"/>
      <c r="N218" s="36">
        <f t="shared" si="0"/>
        <v>10.88</v>
      </c>
    </row>
    <row r="219" spans="1:14" ht="11.25" outlineLevel="1">
      <c r="A219" s="115" t="s">
        <v>142</v>
      </c>
      <c r="B219" s="115"/>
      <c r="C219" s="115"/>
      <c r="D219" s="115"/>
      <c r="E219" s="115"/>
      <c r="F219" s="115"/>
      <c r="G219" s="116">
        <v>146711.35999999999</v>
      </c>
      <c r="H219" s="116"/>
      <c r="I219" s="116"/>
      <c r="J219" s="116"/>
      <c r="K219" s="116"/>
      <c r="L219" s="116"/>
      <c r="M219" s="116"/>
      <c r="N219" s="36">
        <f t="shared" si="0"/>
        <v>146.71135999999998</v>
      </c>
    </row>
    <row r="220" spans="1:14" ht="12.75">
      <c r="A220" s="117" t="s">
        <v>245</v>
      </c>
      <c r="B220" s="117"/>
      <c r="C220" s="117"/>
      <c r="D220" s="117"/>
      <c r="E220" s="117"/>
      <c r="F220" s="117"/>
      <c r="G220" s="118">
        <v>21444707.170000002</v>
      </c>
      <c r="H220" s="118"/>
      <c r="I220" s="118"/>
      <c r="J220" s="118"/>
      <c r="K220" s="118"/>
      <c r="L220" s="118"/>
      <c r="M220" s="118"/>
      <c r="N220" s="37">
        <f>G220/1000</f>
        <v>21444.707170000001</v>
      </c>
    </row>
    <row r="221" spans="1:14" ht="11.25"/>
    <row r="223" spans="1:14" ht="11.25">
      <c r="A223" s="38" t="s">
        <v>246</v>
      </c>
      <c r="B223" s="38"/>
      <c r="C223" s="38"/>
      <c r="D223" s="39"/>
      <c r="E223" s="39"/>
      <c r="F223" s="39"/>
      <c r="G223" s="39"/>
      <c r="H223" s="39"/>
      <c r="K223" s="39" t="s">
        <v>247</v>
      </c>
      <c r="L223" s="39"/>
      <c r="M223" s="39"/>
    </row>
    <row r="224" spans="1:14" ht="11.25">
      <c r="D224" s="40" t="s">
        <v>248</v>
      </c>
      <c r="E224" s="40"/>
      <c r="F224" s="40"/>
      <c r="G224" s="40"/>
      <c r="H224" s="40"/>
      <c r="K224" s="40" t="s">
        <v>249</v>
      </c>
      <c r="L224" s="40"/>
      <c r="M224" s="40"/>
    </row>
    <row r="225" spans="1:3" ht="11.25"/>
    <row r="226" spans="1:3" ht="11.25"/>
    <row r="227" spans="1:3" ht="11.25">
      <c r="A227" s="41" t="s">
        <v>250</v>
      </c>
      <c r="B227" s="41"/>
      <c r="C227" s="41"/>
    </row>
  </sheetData>
  <mergeCells count="66">
    <mergeCell ref="A1:M1"/>
    <mergeCell ref="A2:M2"/>
    <mergeCell ref="A4:B4"/>
    <mergeCell ref="C4:M4"/>
    <mergeCell ref="A6:B6"/>
    <mergeCell ref="C6:M6"/>
    <mergeCell ref="A191:F191"/>
    <mergeCell ref="G191:M191"/>
    <mergeCell ref="A192:F192"/>
    <mergeCell ref="G192:M192"/>
    <mergeCell ref="A193:F193"/>
    <mergeCell ref="G193:M193"/>
    <mergeCell ref="A194:F194"/>
    <mergeCell ref="G194:M194"/>
    <mergeCell ref="A195:F195"/>
    <mergeCell ref="G195:M195"/>
    <mergeCell ref="A196:F196"/>
    <mergeCell ref="G196:M196"/>
    <mergeCell ref="A197:F197"/>
    <mergeCell ref="G197:M197"/>
    <mergeCell ref="A198:F198"/>
    <mergeCell ref="G198:M198"/>
    <mergeCell ref="A199:F199"/>
    <mergeCell ref="G199:M199"/>
    <mergeCell ref="A200:F200"/>
    <mergeCell ref="G200:M200"/>
    <mergeCell ref="A201:F201"/>
    <mergeCell ref="G201:M201"/>
    <mergeCell ref="A202:F202"/>
    <mergeCell ref="G202:M202"/>
    <mergeCell ref="A203:F203"/>
    <mergeCell ref="G203:M203"/>
    <mergeCell ref="A204:F204"/>
    <mergeCell ref="G204:M204"/>
    <mergeCell ref="A205:F205"/>
    <mergeCell ref="G205:M205"/>
    <mergeCell ref="A206:F206"/>
    <mergeCell ref="G206:M206"/>
    <mergeCell ref="A207:F207"/>
    <mergeCell ref="G207:M207"/>
    <mergeCell ref="A208:F208"/>
    <mergeCell ref="G208:M208"/>
    <mergeCell ref="A209:F209"/>
    <mergeCell ref="G209:M209"/>
    <mergeCell ref="A210:F210"/>
    <mergeCell ref="G210:M210"/>
    <mergeCell ref="A211:F211"/>
    <mergeCell ref="G211:M211"/>
    <mergeCell ref="A212:F212"/>
    <mergeCell ref="G212:M212"/>
    <mergeCell ref="A213:F213"/>
    <mergeCell ref="G213:M213"/>
    <mergeCell ref="A214:F214"/>
    <mergeCell ref="G214:M214"/>
    <mergeCell ref="A215:F215"/>
    <mergeCell ref="G215:M215"/>
    <mergeCell ref="A216:F216"/>
    <mergeCell ref="G216:M216"/>
    <mergeCell ref="A217:F217"/>
    <mergeCell ref="G217:M217"/>
    <mergeCell ref="A218:F218"/>
    <mergeCell ref="G218:M218"/>
    <mergeCell ref="A219:F219"/>
    <mergeCell ref="G219:M219"/>
    <mergeCell ref="A220:F220"/>
    <mergeCell ref="G220:M2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стр.1_2</vt:lpstr>
      <vt:lpstr>БДР 9 мес. 2019</vt:lpstr>
      <vt:lpstr>cч. 23 1 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Гаглоева Татьяна Александровна</cp:lastModifiedBy>
  <cp:lastPrinted>2022-05-13T06:21:48Z</cp:lastPrinted>
  <dcterms:modified xsi:type="dcterms:W3CDTF">2023-03-03T05:55:02Z</dcterms:modified>
</cp:coreProperties>
</file>